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910" activeTab="0"/>
  </bookViews>
  <sheets>
    <sheet name="NOx Emmissions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<sst xmlns="http://schemas.openxmlformats.org/spreadsheetml/2006/main" count="29" uniqueCount="18">
  <si>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Fresh</t>
  </si>
  <si>
    <t>Air</t>
  </si>
  <si>
    <t xml:space="preserve"> </t>
  </si>
  <si>
    <t>Gulf Power Company</t>
  </si>
  <si>
    <t>Pea Ridge CoGen Facility</t>
  </si>
  <si>
    <t>Normal</t>
  </si>
  <si>
    <t>Mode</t>
  </si>
  <si>
    <t>NOx</t>
  </si>
  <si>
    <t>[tons]</t>
  </si>
  <si>
    <t>Total</t>
  </si>
  <si>
    <t>Monthly</t>
  </si>
  <si>
    <t>Rolling</t>
  </si>
  <si>
    <t>12-Month</t>
  </si>
  <si>
    <t>NOx Emmissions</t>
  </si>
  <si>
    <t>Compliant</t>
  </si>
  <si>
    <t>With Limit</t>
  </si>
  <si>
    <t xml:space="preserve"> of 187 tpy?</t>
  </si>
  <si>
    <t>Month/Yr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</si>
</sst>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2"/>
  <sheetViews>
    <sheetView tabSelected="1" workbookViewId="0" topLeftCell="A1">
      <pane ySplit="11" topLeftCell="BM27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57421875" style="0" bestFit="1" customWidth="1"/>
    <col min="6" max="6" width="12.421875" style="0" customWidth="1"/>
  </cols>
  <sheetData>
    <row r="1" spans="1:7" ht="12.75">
      <c r="A1" s="6" t="s">
        <v>3</v>
      </c>
      <c r="B1" s="7"/>
      <c r="C1" s="7"/>
      <c r="D1" s="7"/>
      <c r="E1" s="7"/>
      <c r="F1" s="7"/>
      <c r="G1" s="7"/>
    </row>
    <row r="2" spans="1:7" ht="12.75">
      <c r="A2" s="6" t="s">
        <v>4</v>
      </c>
      <c r="B2" s="7"/>
      <c r="C2" s="7"/>
      <c r="D2" s="7"/>
      <c r="E2" s="7"/>
      <c r="F2" s="7"/>
      <c r="G2" s="7"/>
    </row>
    <row r="3" spans="1:7" ht="12.75">
      <c r="A3" s="6" t="s">
        <v>13</v>
      </c>
      <c r="B3" s="7"/>
      <c r="C3" s="7"/>
      <c r="D3" s="7"/>
      <c r="E3" s="7"/>
      <c r="F3" s="7"/>
      <c r="G3" s="7"/>
    </row>
    <row r="5" spans="1:7" ht="12.75">
      <c r="A5" s="4"/>
      <c r="B5" s="4"/>
      <c r="C5" s="4"/>
      <c r="D5" s="4"/>
      <c r="E5" s="4"/>
      <c r="F5" s="4"/>
      <c r="G5" s="4"/>
    </row>
    <row r="6" spans="2:7" ht="12.75">
      <c r="B6" s="7"/>
      <c r="C6" s="7"/>
      <c r="D6" s="7"/>
      <c r="E6" s="7"/>
      <c r="F6" s="8"/>
      <c r="G6" s="9"/>
    </row>
    <row r="7" spans="2:7" ht="12.75">
      <c r="B7" s="1"/>
      <c r="C7" s="1" t="s">
        <v>0</v>
      </c>
      <c r="D7" s="1"/>
      <c r="E7" s="1"/>
      <c r="F7" s="10"/>
      <c r="G7" s="11"/>
    </row>
    <row r="8" spans="2:7" ht="12.75">
      <c r="B8" s="1" t="s">
        <v>5</v>
      </c>
      <c r="C8" s="1" t="s">
        <v>1</v>
      </c>
      <c r="D8" s="1" t="s">
        <v>9</v>
      </c>
      <c r="E8" s="1" t="s">
        <v>12</v>
      </c>
      <c r="F8" s="12"/>
      <c r="G8" s="11"/>
    </row>
    <row r="9" spans="2:7" ht="12.75">
      <c r="B9" s="1" t="s">
        <v>6</v>
      </c>
      <c r="C9" s="1" t="s">
        <v>6</v>
      </c>
      <c r="D9" s="1" t="s">
        <v>10</v>
      </c>
      <c r="E9" s="1" t="s">
        <v>11</v>
      </c>
      <c r="F9" s="12" t="s">
        <v>14</v>
      </c>
      <c r="G9" s="11"/>
    </row>
    <row r="10" spans="2:7" ht="12.75">
      <c r="B10" s="1" t="s">
        <v>7</v>
      </c>
      <c r="C10" s="1" t="s">
        <v>7</v>
      </c>
      <c r="D10" s="1" t="s">
        <v>7</v>
      </c>
      <c r="E10" s="1" t="s">
        <v>9</v>
      </c>
      <c r="F10" s="12" t="s">
        <v>15</v>
      </c>
      <c r="G10" s="11"/>
    </row>
    <row r="11" spans="1:59" ht="12.75">
      <c r="A11" s="1" t="s">
        <v>17</v>
      </c>
      <c r="B11" s="1" t="s">
        <v>8</v>
      </c>
      <c r="C11" s="1" t="s">
        <v>8</v>
      </c>
      <c r="D11" s="1" t="s">
        <v>8</v>
      </c>
      <c r="E11" s="1" t="s">
        <v>8</v>
      </c>
      <c r="F11" s="12" t="s">
        <v>16</v>
      </c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7" ht="12.75">
      <c r="A12" s="1">
        <v>9.9</v>
      </c>
      <c r="B12" s="1"/>
      <c r="C12" s="1"/>
      <c r="D12" s="1"/>
      <c r="E12" s="1"/>
      <c r="F12" s="1"/>
      <c r="G12" s="1"/>
    </row>
    <row r="13" spans="1:7" ht="12.75">
      <c r="A13" s="5">
        <v>37622</v>
      </c>
      <c r="B13" s="1">
        <v>14.84</v>
      </c>
      <c r="C13" s="1">
        <v>0</v>
      </c>
      <c r="D13" s="1">
        <f>+B13+C13</f>
        <v>14.84</v>
      </c>
      <c r="E13" s="1">
        <v>176.05</v>
      </c>
      <c r="F13" s="1" t="str">
        <f>IF(E13&gt;187,"non-compliant","compliant")</f>
        <v>compliant</v>
      </c>
      <c r="G13" s="1"/>
    </row>
    <row r="14" spans="1:7" ht="12.75">
      <c r="A14" s="5">
        <f>+A13+31</f>
        <v>37653</v>
      </c>
      <c r="B14" s="1">
        <v>13.09</v>
      </c>
      <c r="C14" s="1">
        <v>0</v>
      </c>
      <c r="D14" s="1">
        <f aca="true" t="shared" si="0" ref="D14:D30">+B14+C14</f>
        <v>13.09</v>
      </c>
      <c r="E14" s="1">
        <v>175.73</v>
      </c>
      <c r="F14" s="1" t="str">
        <f aca="true" t="shared" si="1" ref="F14:F58">IF(E14&gt;187,"non-compliant","compliant")</f>
        <v>compliant</v>
      </c>
      <c r="G14" s="1"/>
    </row>
    <row r="15" spans="1:7" ht="12.75">
      <c r="A15" s="5">
        <f aca="true" t="shared" si="2" ref="A15:A72">+A14+31</f>
        <v>37684</v>
      </c>
      <c r="B15" s="1">
        <v>12.29</v>
      </c>
      <c r="C15" s="1">
        <v>0</v>
      </c>
      <c r="D15" s="1">
        <f t="shared" si="0"/>
        <v>12.29</v>
      </c>
      <c r="E15" s="1">
        <v>173.66</v>
      </c>
      <c r="F15" s="1" t="str">
        <f t="shared" si="1"/>
        <v>compliant</v>
      </c>
      <c r="G15" s="1"/>
    </row>
    <row r="16" spans="1:7" ht="12.75">
      <c r="A16" s="5">
        <f t="shared" si="2"/>
        <v>37715</v>
      </c>
      <c r="B16" s="1">
        <v>14.37</v>
      </c>
      <c r="C16" s="1">
        <v>0</v>
      </c>
      <c r="D16" s="1">
        <f t="shared" si="0"/>
        <v>14.37</v>
      </c>
      <c r="E16" s="1">
        <v>172.11</v>
      </c>
      <c r="F16" s="1" t="str">
        <f t="shared" si="1"/>
        <v>compliant</v>
      </c>
      <c r="G16" s="1"/>
    </row>
    <row r="17" spans="1:7" ht="12.75">
      <c r="A17" s="5">
        <f t="shared" si="2"/>
        <v>37746</v>
      </c>
      <c r="B17" s="1">
        <v>13.82</v>
      </c>
      <c r="C17" s="1">
        <v>0</v>
      </c>
      <c r="D17" s="1">
        <f t="shared" si="0"/>
        <v>13.82</v>
      </c>
      <c r="E17" s="1">
        <v>171.09</v>
      </c>
      <c r="F17" s="1" t="str">
        <f t="shared" si="1"/>
        <v>compliant</v>
      </c>
      <c r="G17" s="1"/>
    </row>
    <row r="18" spans="1:7" ht="12.75">
      <c r="A18" s="5">
        <f t="shared" si="2"/>
        <v>37777</v>
      </c>
      <c r="B18" s="1">
        <v>10.03</v>
      </c>
      <c r="C18" s="1">
        <v>0</v>
      </c>
      <c r="D18" s="1">
        <f t="shared" si="0"/>
        <v>10.03</v>
      </c>
      <c r="E18" s="1">
        <v>166.76</v>
      </c>
      <c r="F18" s="1" t="str">
        <f t="shared" si="1"/>
        <v>compliant</v>
      </c>
      <c r="G18" s="1"/>
    </row>
    <row r="19" spans="1:7" ht="12.75">
      <c r="A19" s="5">
        <f t="shared" si="2"/>
        <v>37808</v>
      </c>
      <c r="B19" s="1">
        <v>10.85</v>
      </c>
      <c r="C19" s="1">
        <v>0</v>
      </c>
      <c r="D19" s="1">
        <f t="shared" si="0"/>
        <v>10.85</v>
      </c>
      <c r="E19" s="1">
        <v>162.77</v>
      </c>
      <c r="F19" s="1" t="str">
        <f t="shared" si="1"/>
        <v>compliant</v>
      </c>
      <c r="G19" s="1"/>
    </row>
    <row r="20" spans="1:59" ht="12.75">
      <c r="A20" s="5">
        <f t="shared" si="2"/>
        <v>37839</v>
      </c>
      <c r="B20" s="1">
        <v>12.37</v>
      </c>
      <c r="C20" s="1">
        <v>0</v>
      </c>
      <c r="D20" s="1">
        <f t="shared" si="0"/>
        <v>12.37</v>
      </c>
      <c r="E20" s="1">
        <v>160.3</v>
      </c>
      <c r="F20" s="1" t="str">
        <f t="shared" si="1"/>
        <v>compliant</v>
      </c>
      <c r="G20" s="1"/>
      <c r="BG20" s="10"/>
    </row>
    <row r="21" spans="1:7" ht="12.75">
      <c r="A21" s="5">
        <f t="shared" si="2"/>
        <v>37870</v>
      </c>
      <c r="B21" s="1">
        <v>14.2</v>
      </c>
      <c r="C21" s="1">
        <v>0</v>
      </c>
      <c r="D21" s="1">
        <f t="shared" si="0"/>
        <v>14.2</v>
      </c>
      <c r="E21" s="1">
        <v>160.14</v>
      </c>
      <c r="F21" s="1" t="str">
        <f t="shared" si="1"/>
        <v>compliant</v>
      </c>
      <c r="G21" s="1"/>
    </row>
    <row r="22" spans="1:7" ht="12.75">
      <c r="A22" s="5">
        <f t="shared" si="2"/>
        <v>37901</v>
      </c>
      <c r="B22" s="1">
        <v>14.84</v>
      </c>
      <c r="C22" s="1">
        <v>0</v>
      </c>
      <c r="D22" s="1">
        <f t="shared" si="0"/>
        <v>14.84</v>
      </c>
      <c r="E22" s="1">
        <v>160.14</v>
      </c>
      <c r="F22" s="1" t="str">
        <f t="shared" si="1"/>
        <v>compliant</v>
      </c>
      <c r="G22" s="1"/>
    </row>
    <row r="23" spans="1:7" ht="12.75">
      <c r="A23" s="5">
        <f t="shared" si="2"/>
        <v>37932</v>
      </c>
      <c r="B23" s="1">
        <v>12.02</v>
      </c>
      <c r="C23" s="1">
        <v>0.2</v>
      </c>
      <c r="D23" s="1">
        <f t="shared" si="0"/>
        <v>12.219999999999999</v>
      </c>
      <c r="E23" s="1">
        <v>158</v>
      </c>
      <c r="F23" s="1" t="str">
        <f t="shared" si="1"/>
        <v>compliant</v>
      </c>
      <c r="G23" s="1"/>
    </row>
    <row r="24" spans="1:7" ht="12.75">
      <c r="A24" s="5">
        <f t="shared" si="2"/>
        <v>37963</v>
      </c>
      <c r="B24" s="1">
        <v>14.81</v>
      </c>
      <c r="C24" s="1">
        <v>0.06</v>
      </c>
      <c r="D24" s="1">
        <f t="shared" si="0"/>
        <v>14.870000000000001</v>
      </c>
      <c r="E24" s="1">
        <f>SUM(D13:D24)</f>
        <v>157.79</v>
      </c>
      <c r="F24" s="1" t="str">
        <f t="shared" si="1"/>
        <v>compliant</v>
      </c>
      <c r="G24" s="1"/>
    </row>
    <row r="25" spans="1:7" ht="12.75">
      <c r="A25" s="5">
        <f t="shared" si="2"/>
        <v>37994</v>
      </c>
      <c r="B25" s="1">
        <v>9.24</v>
      </c>
      <c r="C25" s="1">
        <v>2.59</v>
      </c>
      <c r="D25" s="1">
        <f t="shared" si="0"/>
        <v>11.83</v>
      </c>
      <c r="E25" s="1">
        <f aca="true" t="shared" si="3" ref="E25:E30">SUM(D14:D25)</f>
        <v>154.78000000000003</v>
      </c>
      <c r="F25" s="1" t="str">
        <f t="shared" si="1"/>
        <v>compliant</v>
      </c>
      <c r="G25" s="1"/>
    </row>
    <row r="26" spans="1:7" ht="12.75">
      <c r="A26" s="5">
        <f t="shared" si="2"/>
        <v>38025</v>
      </c>
      <c r="B26" s="1">
        <v>9.5</v>
      </c>
      <c r="C26" s="1">
        <v>0</v>
      </c>
      <c r="D26" s="1">
        <f t="shared" si="0"/>
        <v>9.5</v>
      </c>
      <c r="E26" s="1">
        <f t="shared" si="3"/>
        <v>151.19000000000003</v>
      </c>
      <c r="F26" s="1" t="str">
        <f t="shared" si="1"/>
        <v>compliant</v>
      </c>
      <c r="G26" s="1"/>
    </row>
    <row r="27" spans="1:7" ht="12.75">
      <c r="A27" s="5">
        <f t="shared" si="2"/>
        <v>38056</v>
      </c>
      <c r="B27" s="1">
        <v>10.21</v>
      </c>
      <c r="C27" s="1">
        <v>0</v>
      </c>
      <c r="D27" s="1">
        <f t="shared" si="0"/>
        <v>10.21</v>
      </c>
      <c r="E27" s="1">
        <f t="shared" si="3"/>
        <v>149.11</v>
      </c>
      <c r="F27" s="1" t="str">
        <f t="shared" si="1"/>
        <v>compliant</v>
      </c>
      <c r="G27" s="3"/>
    </row>
    <row r="28" spans="1:7" ht="12.75">
      <c r="A28" s="5">
        <f t="shared" si="2"/>
        <v>38087</v>
      </c>
      <c r="B28" s="3">
        <v>9.61</v>
      </c>
      <c r="C28" s="1">
        <v>0</v>
      </c>
      <c r="D28" s="1">
        <f t="shared" si="0"/>
        <v>9.61</v>
      </c>
      <c r="E28" s="1">
        <f t="shared" si="3"/>
        <v>144.35000000000002</v>
      </c>
      <c r="F28" s="1" t="str">
        <f t="shared" si="1"/>
        <v>compliant</v>
      </c>
      <c r="G28" s="1"/>
    </row>
    <row r="29" spans="1:7" ht="12.75">
      <c r="A29" s="5">
        <f t="shared" si="2"/>
        <v>38118</v>
      </c>
      <c r="B29" s="1">
        <v>9.88</v>
      </c>
      <c r="C29" s="1">
        <v>0.56</v>
      </c>
      <c r="D29" s="1">
        <f t="shared" si="0"/>
        <v>10.440000000000001</v>
      </c>
      <c r="E29" s="1">
        <f t="shared" si="3"/>
        <v>140.97000000000003</v>
      </c>
      <c r="F29" s="1" t="str">
        <f t="shared" si="1"/>
        <v>compliant</v>
      </c>
      <c r="G29" s="1"/>
    </row>
    <row r="30" spans="1:9" ht="12.75">
      <c r="A30" s="5">
        <f t="shared" si="2"/>
        <v>38149</v>
      </c>
      <c r="B30" s="1">
        <v>9.64</v>
      </c>
      <c r="C30" s="1">
        <v>0</v>
      </c>
      <c r="D30" s="1">
        <f t="shared" si="0"/>
        <v>9.64</v>
      </c>
      <c r="E30" s="1">
        <f t="shared" si="3"/>
        <v>140.58000000000004</v>
      </c>
      <c r="F30" s="1" t="str">
        <f t="shared" si="1"/>
        <v>compliant</v>
      </c>
      <c r="G30" s="1" t="s">
        <v>2</v>
      </c>
      <c r="I30" s="5"/>
    </row>
    <row r="31" spans="1:9" ht="12.75">
      <c r="A31" s="5">
        <f>+A30+33</f>
        <v>38182</v>
      </c>
      <c r="B31" s="1">
        <v>9.5</v>
      </c>
      <c r="C31" s="1">
        <v>0</v>
      </c>
      <c r="D31" s="1">
        <v>9.9</v>
      </c>
      <c r="E31" s="1">
        <v>139.63</v>
      </c>
      <c r="F31" s="1" t="str">
        <f t="shared" si="1"/>
        <v>compliant</v>
      </c>
      <c r="G31" s="1"/>
      <c r="I31" s="5"/>
    </row>
    <row r="32" spans="1:9" ht="12.75">
      <c r="A32" s="5">
        <f t="shared" si="2"/>
        <v>38213</v>
      </c>
      <c r="B32" s="1">
        <v>10</v>
      </c>
      <c r="C32" s="1">
        <v>0</v>
      </c>
      <c r="D32" s="1">
        <v>10</v>
      </c>
      <c r="E32" s="1">
        <v>137.26</v>
      </c>
      <c r="F32" s="1" t="str">
        <f t="shared" si="1"/>
        <v>compliant</v>
      </c>
      <c r="G32" s="1"/>
      <c r="I32" s="5"/>
    </row>
    <row r="33" spans="1:9" ht="12.75">
      <c r="A33" s="5">
        <f t="shared" si="2"/>
        <v>38244</v>
      </c>
      <c r="B33" s="1">
        <v>5.19</v>
      </c>
      <c r="C33" s="1">
        <v>0</v>
      </c>
      <c r="D33" s="1">
        <v>5.19</v>
      </c>
      <c r="E33" s="1">
        <v>128.25</v>
      </c>
      <c r="F33" s="1" t="str">
        <f t="shared" si="1"/>
        <v>compliant</v>
      </c>
      <c r="G33" s="1"/>
      <c r="I33" s="5"/>
    </row>
    <row r="34" spans="1:9" ht="12.75">
      <c r="A34" s="5">
        <f t="shared" si="2"/>
        <v>38275</v>
      </c>
      <c r="B34" s="1">
        <v>9.09</v>
      </c>
      <c r="C34" s="1">
        <v>0</v>
      </c>
      <c r="D34" s="1">
        <v>9.09</v>
      </c>
      <c r="E34" s="1">
        <v>122.5</v>
      </c>
      <c r="F34" s="1" t="str">
        <f t="shared" si="1"/>
        <v>compliant</v>
      </c>
      <c r="G34" s="1"/>
      <c r="I34" s="5"/>
    </row>
    <row r="35" spans="1:9" ht="12.75">
      <c r="A35" s="5">
        <f t="shared" si="2"/>
        <v>38306</v>
      </c>
      <c r="B35" s="1">
        <v>9.53</v>
      </c>
      <c r="C35" s="1">
        <v>0</v>
      </c>
      <c r="D35" s="1">
        <v>9.53</v>
      </c>
      <c r="E35" s="1">
        <v>119.81</v>
      </c>
      <c r="F35" s="1" t="str">
        <f t="shared" si="1"/>
        <v>compliant</v>
      </c>
      <c r="G35" s="1"/>
      <c r="I35" s="5"/>
    </row>
    <row r="36" spans="1:9" ht="12.75">
      <c r="A36" s="5">
        <f t="shared" si="2"/>
        <v>38337</v>
      </c>
      <c r="B36" s="1">
        <v>10.06</v>
      </c>
      <c r="C36" s="1">
        <v>0</v>
      </c>
      <c r="D36" s="1">
        <v>10.06</v>
      </c>
      <c r="E36" s="1">
        <v>115</v>
      </c>
      <c r="F36" s="1" t="str">
        <f t="shared" si="1"/>
        <v>compliant</v>
      </c>
      <c r="G36" s="1"/>
      <c r="I36" s="5"/>
    </row>
    <row r="37" spans="1:9" ht="12.75">
      <c r="A37" s="5">
        <f t="shared" si="2"/>
        <v>38368</v>
      </c>
      <c r="B37" s="1">
        <v>10.01</v>
      </c>
      <c r="C37" s="1">
        <v>0</v>
      </c>
      <c r="D37" s="1">
        <v>10.01</v>
      </c>
      <c r="E37" s="1">
        <v>113.18</v>
      </c>
      <c r="F37" s="1" t="str">
        <f t="shared" si="1"/>
        <v>compliant</v>
      </c>
      <c r="G37" s="1"/>
      <c r="I37" s="5"/>
    </row>
    <row r="38" spans="1:9" ht="12.75">
      <c r="A38" s="5">
        <f t="shared" si="2"/>
        <v>38399</v>
      </c>
      <c r="B38" s="1">
        <v>8.95</v>
      </c>
      <c r="C38" s="1">
        <v>0</v>
      </c>
      <c r="D38" s="1">
        <v>8.95</v>
      </c>
      <c r="E38" s="1">
        <v>112.63</v>
      </c>
      <c r="F38" s="1" t="str">
        <f t="shared" si="1"/>
        <v>compliant</v>
      </c>
      <c r="G38" s="1"/>
      <c r="I38" s="5"/>
    </row>
    <row r="39" spans="1:9" ht="12.75">
      <c r="A39" s="5">
        <f t="shared" si="2"/>
        <v>38430</v>
      </c>
      <c r="B39" s="1">
        <v>9.88</v>
      </c>
      <c r="C39" s="1">
        <v>0</v>
      </c>
      <c r="D39" s="2">
        <v>9.88</v>
      </c>
      <c r="E39" s="1">
        <v>112.3</v>
      </c>
      <c r="F39" s="1" t="str">
        <f t="shared" si="1"/>
        <v>compliant</v>
      </c>
      <c r="G39" s="1"/>
      <c r="I39" s="5"/>
    </row>
    <row r="40" spans="1:9" ht="12.75">
      <c r="A40" s="5">
        <f t="shared" si="2"/>
        <v>38461</v>
      </c>
      <c r="B40" s="1">
        <v>9.57</v>
      </c>
      <c r="C40" s="1">
        <v>0</v>
      </c>
      <c r="D40" s="1">
        <v>9.57</v>
      </c>
      <c r="E40" s="1">
        <v>112.26</v>
      </c>
      <c r="F40" s="1" t="str">
        <f t="shared" si="1"/>
        <v>compliant</v>
      </c>
      <c r="G40" s="1"/>
      <c r="I40" s="5"/>
    </row>
    <row r="41" spans="1:9" ht="12.75">
      <c r="A41" s="5">
        <f t="shared" si="2"/>
        <v>38492</v>
      </c>
      <c r="B41" s="1">
        <v>9.95</v>
      </c>
      <c r="C41" s="1">
        <v>0</v>
      </c>
      <c r="D41" s="1">
        <v>9.95</v>
      </c>
      <c r="E41" s="1">
        <v>111.77</v>
      </c>
      <c r="F41" s="1" t="str">
        <f t="shared" si="1"/>
        <v>compliant</v>
      </c>
      <c r="G41" s="1"/>
      <c r="I41" s="5"/>
    </row>
    <row r="42" spans="1:7" ht="12.75">
      <c r="A42" s="5">
        <f t="shared" si="2"/>
        <v>38523</v>
      </c>
      <c r="B42" s="1">
        <v>10.2</v>
      </c>
      <c r="C42" s="1"/>
      <c r="D42" s="1">
        <v>10.2</v>
      </c>
      <c r="E42" s="1">
        <v>112.15</v>
      </c>
      <c r="F42" s="1" t="str">
        <f t="shared" si="1"/>
        <v>compliant</v>
      </c>
      <c r="G42" s="1"/>
    </row>
    <row r="43" spans="1:7" ht="12.75">
      <c r="A43" s="13">
        <f t="shared" si="2"/>
        <v>38554</v>
      </c>
      <c r="B43" s="12">
        <v>7.52</v>
      </c>
      <c r="C43" s="12"/>
      <c r="D43" s="10">
        <v>7.52</v>
      </c>
      <c r="E43" s="10">
        <v>109.77</v>
      </c>
      <c r="F43" s="12" t="str">
        <f t="shared" si="1"/>
        <v>compliant</v>
      </c>
      <c r="G43" s="10"/>
    </row>
    <row r="44" spans="1:7" ht="12.75">
      <c r="A44" s="5">
        <f t="shared" si="2"/>
        <v>38585</v>
      </c>
      <c r="B44" s="1">
        <v>9.76</v>
      </c>
      <c r="C44" s="1"/>
      <c r="D44" s="1">
        <v>9.76</v>
      </c>
      <c r="E44" s="1">
        <v>109.53</v>
      </c>
      <c r="F44" s="1" t="str">
        <f t="shared" si="1"/>
        <v>compliant</v>
      </c>
      <c r="G44" s="1"/>
    </row>
    <row r="45" spans="1:6" ht="12.75">
      <c r="A45" s="5">
        <f t="shared" si="2"/>
        <v>38616</v>
      </c>
      <c r="B45" s="1">
        <v>6.72</v>
      </c>
      <c r="D45" s="1">
        <v>6.72</v>
      </c>
      <c r="E45" s="1">
        <v>111.06</v>
      </c>
      <c r="F45" s="1" t="str">
        <f t="shared" si="1"/>
        <v>compliant</v>
      </c>
    </row>
    <row r="46" spans="1:6" ht="12.75">
      <c r="A46" s="5">
        <f t="shared" si="2"/>
        <v>38647</v>
      </c>
      <c r="B46" s="1">
        <v>3.14</v>
      </c>
      <c r="D46" s="1">
        <v>3.14</v>
      </c>
      <c r="E46" s="1">
        <v>105.11</v>
      </c>
      <c r="F46" s="1" t="str">
        <f t="shared" si="1"/>
        <v>compliant</v>
      </c>
    </row>
    <row r="47" spans="1:6" ht="12.75">
      <c r="A47" s="5">
        <f t="shared" si="2"/>
        <v>38678</v>
      </c>
      <c r="B47">
        <v>5.25</v>
      </c>
      <c r="C47">
        <v>0.14</v>
      </c>
      <c r="D47" s="1">
        <v>5.39</v>
      </c>
      <c r="E47" s="1">
        <v>100.97</v>
      </c>
      <c r="F47" s="1" t="str">
        <f t="shared" si="1"/>
        <v>compliant</v>
      </c>
    </row>
    <row r="48" spans="1:6" ht="12.75">
      <c r="A48" s="5">
        <f t="shared" si="2"/>
        <v>38709</v>
      </c>
      <c r="B48" s="1">
        <v>5.15</v>
      </c>
      <c r="D48" s="1">
        <v>5.15</v>
      </c>
      <c r="E48" s="1">
        <v>96.06</v>
      </c>
      <c r="F48" s="1" t="str">
        <f t="shared" si="1"/>
        <v>compliant</v>
      </c>
    </row>
    <row r="49" spans="1:6" ht="12.75">
      <c r="A49" s="5">
        <f t="shared" si="2"/>
        <v>38740</v>
      </c>
      <c r="B49" s="1">
        <v>5.46</v>
      </c>
      <c r="C49" t="s">
        <v>2</v>
      </c>
      <c r="D49" s="1">
        <v>5.46</v>
      </c>
      <c r="E49" s="1">
        <v>91.51</v>
      </c>
      <c r="F49" s="1" t="str">
        <f t="shared" si="1"/>
        <v>compliant</v>
      </c>
    </row>
    <row r="50" spans="1:6" ht="12.75">
      <c r="A50" s="5">
        <f t="shared" si="2"/>
        <v>38771</v>
      </c>
      <c r="B50" s="1">
        <v>4.47</v>
      </c>
      <c r="D50" s="1">
        <v>4.47</v>
      </c>
      <c r="E50" s="1">
        <v>87.03</v>
      </c>
      <c r="F50" s="1" t="str">
        <f t="shared" si="1"/>
        <v>compliant</v>
      </c>
    </row>
    <row r="51" spans="1:6" ht="12.75">
      <c r="A51" s="5">
        <f t="shared" si="2"/>
        <v>38802</v>
      </c>
      <c r="B51" s="1">
        <v>5.59</v>
      </c>
      <c r="D51" s="1">
        <v>5.59</v>
      </c>
      <c r="E51" s="1">
        <v>82.74</v>
      </c>
      <c r="F51" s="1" t="str">
        <f t="shared" si="1"/>
        <v>compliant</v>
      </c>
    </row>
    <row r="52" spans="1:6" ht="12.75">
      <c r="A52" s="5">
        <f t="shared" si="2"/>
        <v>38833</v>
      </c>
      <c r="B52" s="1">
        <v>5.07</v>
      </c>
      <c r="D52" s="1">
        <v>5.07</v>
      </c>
      <c r="E52" s="1">
        <v>78.24</v>
      </c>
      <c r="F52" s="1" t="str">
        <f t="shared" si="1"/>
        <v>compliant</v>
      </c>
    </row>
    <row r="53" spans="1:6" ht="12.75">
      <c r="A53" s="5">
        <f t="shared" si="2"/>
        <v>38864</v>
      </c>
      <c r="B53" s="1">
        <v>4.78</v>
      </c>
      <c r="C53" t="s">
        <v>2</v>
      </c>
      <c r="D53" s="1">
        <v>4.78</v>
      </c>
      <c r="E53" s="1">
        <v>73.07</v>
      </c>
      <c r="F53" s="1" t="str">
        <f t="shared" si="1"/>
        <v>compliant</v>
      </c>
    </row>
    <row r="54" spans="1:6" ht="12.75">
      <c r="A54" s="5">
        <f t="shared" si="2"/>
        <v>38895</v>
      </c>
      <c r="B54" s="1">
        <v>6.41</v>
      </c>
      <c r="D54" s="1">
        <v>6.41</v>
      </c>
      <c r="E54" s="1">
        <v>69.46</v>
      </c>
      <c r="F54" s="1" t="str">
        <f t="shared" si="1"/>
        <v>compliant</v>
      </c>
    </row>
    <row r="55" spans="1:6" ht="12.75">
      <c r="A55" s="5">
        <f t="shared" si="2"/>
        <v>38926</v>
      </c>
      <c r="B55" s="1">
        <v>6.88</v>
      </c>
      <c r="D55" s="1">
        <v>6.88</v>
      </c>
      <c r="E55" s="1">
        <v>68.82</v>
      </c>
      <c r="F55" s="1" t="str">
        <f t="shared" si="1"/>
        <v>compliant</v>
      </c>
    </row>
    <row r="56" spans="1:6" ht="12.75">
      <c r="A56" s="5">
        <f t="shared" si="2"/>
        <v>38957</v>
      </c>
      <c r="B56" s="1">
        <v>5.15</v>
      </c>
      <c r="D56" s="1">
        <v>5.15</v>
      </c>
      <c r="E56" s="1">
        <v>64.21</v>
      </c>
      <c r="F56" s="1" t="str">
        <f t="shared" si="1"/>
        <v>compliant</v>
      </c>
    </row>
    <row r="57" spans="1:6" ht="12.75">
      <c r="A57" s="5">
        <f t="shared" si="2"/>
        <v>38988</v>
      </c>
      <c r="B57" s="1">
        <v>4.79</v>
      </c>
      <c r="D57" s="1">
        <v>4.79</v>
      </c>
      <c r="E57" s="1">
        <v>62.27</v>
      </c>
      <c r="F57" s="1" t="str">
        <f t="shared" si="1"/>
        <v>compliant</v>
      </c>
    </row>
    <row r="58" spans="1:6" ht="12.75">
      <c r="A58" s="5">
        <f t="shared" si="2"/>
        <v>39019</v>
      </c>
      <c r="B58" s="1">
        <v>4.46</v>
      </c>
      <c r="D58" s="1">
        <v>4.46</v>
      </c>
      <c r="E58" s="1">
        <v>63.59</v>
      </c>
      <c r="F58" s="1" t="str">
        <f t="shared" si="1"/>
        <v>compliant</v>
      </c>
    </row>
    <row r="59" ht="12.75">
      <c r="A59" s="5">
        <f t="shared" si="2"/>
        <v>39050</v>
      </c>
    </row>
    <row r="60" ht="12.75">
      <c r="A60" s="5">
        <f t="shared" si="2"/>
        <v>39081</v>
      </c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spans="1:5" ht="12.75">
      <c r="A65" s="5"/>
      <c r="E65" t="s">
        <v>2</v>
      </c>
    </row>
    <row r="66" ht="12.75">
      <c r="A66" s="5"/>
    </row>
    <row r="67" ht="12.75">
      <c r="A67" s="5"/>
    </row>
    <row r="68" spans="1:5" ht="12.75">
      <c r="A68" s="5"/>
      <c r="E68" t="s">
        <v>2</v>
      </c>
    </row>
    <row r="69" ht="12.75">
      <c r="A69" s="5"/>
    </row>
    <row r="70" ht="12.75">
      <c r="A70" s="5"/>
    </row>
    <row r="71" ht="12.75">
      <c r="A71" s="5"/>
    </row>
    <row r="72" ht="12.75">
      <c r="A72" s="5"/>
    </row>
  </sheetData>
  <mergeCells count="6">
    <mergeCell ref="A1:G1"/>
    <mergeCell ref="A2:G2"/>
    <mergeCell ref="A3:G3"/>
    <mergeCell ref="B6:C6"/>
    <mergeCell ref="D6:E6"/>
    <mergeCell ref="F6:G6"/>
  </mergeCells>
  <printOptions horizontalCentered="1"/>
  <pageMargins left="0.75" right="0.75" top="1.5" bottom="1" header="0.5" footer="0.5"/>
  <pageSetup horizontalDpi="600" verticalDpi="600" orientation="portrait" r:id="rId1"/>
  <headerFooter alignWithMargins="0">
    <oddHeader>&amp;CAttachment 2</oddHeader>
    <oddFooter>&amp;CDEP Worksheet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37"/>
  <sheetViews>
    <sheetView workbookViewId="0" topLeftCell="E1">
      <selection activeCell="N15" sqref="N15"/>
    </sheetView>
  </sheetViews>
  <sheetFormatPr defaultColWidth="9.140625" defaultRowHeight="12.75"/>
  <cols>
    <col min="1" max="1" width="11.8515625" style="0" customWidth="1"/>
  </cols>
  <sheetData>
    <row r="6" spans="1:3" ht="12.75">
      <c r="A6" s="7"/>
      <c r="B6" s="7"/>
      <c r="C6" s="7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2.75">
      <c r="A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</sheetData>
  <mergeCells count="1">
    <mergeCell ref="A6:C6"/>
  </mergeCells>
  <printOptions horizontalCentered="1"/>
  <pageMargins left="0.75" right="0.75" top="1.5" bottom="1" header="0.5" footer="0.5"/>
  <pageSetup horizontalDpi="600" verticalDpi="600" orientation="portrait" r:id="rId1"/>
  <headerFooter alignWithMargins="0">
    <oddHeader>&amp;CAttachment 1</oddHeader>
    <oddFooter>&amp;CDEP Worksheet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NWD_FDEP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Burleson</dc:creator>
  <cp:keywords/>
  <dc:description/>
  <cp:lastModifiedBy>Your User Name</cp:lastModifiedBy>
  <cp:lastPrinted>2005-06-17T14:30:41Z</cp:lastPrinted>
  <dcterms:created xsi:type="dcterms:W3CDTF">2003-08-08T18:27:35Z</dcterms:created>
  <dcterms:modified xsi:type="dcterms:W3CDTF">2006-11-17T21:00:41Z</dcterms:modified>
  <cp:category/>
  <cp:version/>
  <cp:contentType/>
  <cp:contentStatus/>
</cp:coreProperties>
</file>