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415" windowHeight="6030" activeTab="1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Summary" sheetId="13" r:id="rId13"/>
    <sheet name="Sheet1" sheetId="14" r:id="rId14"/>
  </sheets>
  <definedNames/>
  <calcPr fullCalcOnLoad="1"/>
</workbook>
</file>

<file path=xl/comments1.xml><?xml version="1.0" encoding="utf-8"?>
<comments xmlns="http://schemas.openxmlformats.org/spreadsheetml/2006/main">
  <authors>
    <author>Mike Casson</author>
  </authors>
  <commentList>
    <comment ref="B6" authorId="0">
      <text>
        <r>
          <rPr>
            <b/>
            <sz val="8"/>
            <rFont val="Tahoma"/>
            <family val="0"/>
          </rPr>
          <t>Mike Casson:</t>
        </r>
        <r>
          <rPr>
            <sz val="8"/>
            <rFont val="Tahoma"/>
            <family val="0"/>
          </rPr>
          <t xml:space="preserve">
Kit equals 8 oz of TR319A and 32 OZ of TR319B
There is zero VOC &amp; HAP in the A (1.621 SG) and 1% Voc (.999SG) in the B. No HAP in B.</t>
        </r>
      </text>
    </comment>
  </commentList>
</comments>
</file>

<file path=xl/comments10.xml><?xml version="1.0" encoding="utf-8"?>
<comments xmlns="http://schemas.openxmlformats.org/spreadsheetml/2006/main">
  <authors>
    <author>Mike Casson</author>
  </authors>
  <commentList>
    <comment ref="B6" authorId="0">
      <text>
        <r>
          <rPr>
            <b/>
            <sz val="8"/>
            <rFont val="Tahoma"/>
            <family val="0"/>
          </rPr>
          <t>Mike Casson:</t>
        </r>
        <r>
          <rPr>
            <sz val="8"/>
            <rFont val="Tahoma"/>
            <family val="0"/>
          </rPr>
          <t xml:space="preserve">
Kit equals 8 oz of TR319A and 32 OZ of TR319B
There is zero VOC &amp; HAP in the A (1.621 SG) and 1% Voc (.999SG) in the B. No HAP in B.</t>
        </r>
      </text>
    </comment>
  </commentList>
</comments>
</file>

<file path=xl/comments11.xml><?xml version="1.0" encoding="utf-8"?>
<comments xmlns="http://schemas.openxmlformats.org/spreadsheetml/2006/main">
  <authors>
    <author>Mike Casson</author>
  </authors>
  <commentList>
    <comment ref="B6" authorId="0">
      <text>
        <r>
          <rPr>
            <b/>
            <sz val="8"/>
            <rFont val="Tahoma"/>
            <family val="0"/>
          </rPr>
          <t>Mike Casson:</t>
        </r>
        <r>
          <rPr>
            <sz val="8"/>
            <rFont val="Tahoma"/>
            <family val="0"/>
          </rPr>
          <t xml:space="preserve">
Kit equals 8 oz of TR319A and 32 OZ of TR319B
There is zero VOC &amp; HAP in the A (1.621 SG) and 1% Voc (.999SG) in the B. No HAP in B.</t>
        </r>
      </text>
    </comment>
  </commentList>
</comments>
</file>

<file path=xl/comments12.xml><?xml version="1.0" encoding="utf-8"?>
<comments xmlns="http://schemas.openxmlformats.org/spreadsheetml/2006/main">
  <authors>
    <author>Mike Casson</author>
  </authors>
  <commentList>
    <comment ref="B6" authorId="0">
      <text>
        <r>
          <rPr>
            <b/>
            <sz val="8"/>
            <rFont val="Tahoma"/>
            <family val="0"/>
          </rPr>
          <t>Mike Casson:</t>
        </r>
        <r>
          <rPr>
            <sz val="8"/>
            <rFont val="Tahoma"/>
            <family val="0"/>
          </rPr>
          <t xml:space="preserve">
Kit equals 8 oz of TR319A and 32 OZ of TR319B
There is zero VOC &amp; HAP in the A (1.621 SG) and 1% Voc (.999SG) in the B. No HAP in B.</t>
        </r>
      </text>
    </comment>
  </commentList>
</comments>
</file>

<file path=xl/comments2.xml><?xml version="1.0" encoding="utf-8"?>
<comments xmlns="http://schemas.openxmlformats.org/spreadsheetml/2006/main">
  <authors>
    <author>Mike Casson</author>
  </authors>
  <commentList>
    <comment ref="B6" authorId="0">
      <text>
        <r>
          <rPr>
            <b/>
            <sz val="8"/>
            <rFont val="Tahoma"/>
            <family val="0"/>
          </rPr>
          <t>Mike Casson:</t>
        </r>
        <r>
          <rPr>
            <sz val="8"/>
            <rFont val="Tahoma"/>
            <family val="0"/>
          </rPr>
          <t xml:space="preserve">
Kit equals 8 oz of TR319A and 32 OZ of TR319B
There is zero VOC &amp; HAP in the A (1.621 SG) and 1% Voc (.999SG) in the B. No HAP in B.</t>
        </r>
      </text>
    </comment>
  </commentList>
</comments>
</file>

<file path=xl/comments3.xml><?xml version="1.0" encoding="utf-8"?>
<comments xmlns="http://schemas.openxmlformats.org/spreadsheetml/2006/main">
  <authors>
    <author>Mike Casson</author>
  </authors>
  <commentList>
    <comment ref="B6" authorId="0">
      <text>
        <r>
          <rPr>
            <b/>
            <sz val="8"/>
            <rFont val="Tahoma"/>
            <family val="0"/>
          </rPr>
          <t>Mike Casson:</t>
        </r>
        <r>
          <rPr>
            <sz val="8"/>
            <rFont val="Tahoma"/>
            <family val="0"/>
          </rPr>
          <t xml:space="preserve">
Kit equals 8 oz of TR319A and 32 OZ of TR319B
There is zero VOC &amp; HAP in the A (1.621 SG) and 1% Voc (.999SG) in the B. No HAP in B.</t>
        </r>
      </text>
    </comment>
  </commentList>
</comments>
</file>

<file path=xl/comments4.xml><?xml version="1.0" encoding="utf-8"?>
<comments xmlns="http://schemas.openxmlformats.org/spreadsheetml/2006/main">
  <authors>
    <author>Mike Casson</author>
  </authors>
  <commentList>
    <comment ref="B6" authorId="0">
      <text>
        <r>
          <rPr>
            <b/>
            <sz val="8"/>
            <rFont val="Tahoma"/>
            <family val="0"/>
          </rPr>
          <t>Mike Casson:</t>
        </r>
        <r>
          <rPr>
            <sz val="8"/>
            <rFont val="Tahoma"/>
            <family val="0"/>
          </rPr>
          <t xml:space="preserve">
Kit equals 8 oz of TR319A and 32 OZ of TR319B
There is zero VOC &amp; HAP in the A (1.621 SG) and 1% Voc (.999SG) in the B. No HAP in B.</t>
        </r>
      </text>
    </comment>
  </commentList>
</comments>
</file>

<file path=xl/comments5.xml><?xml version="1.0" encoding="utf-8"?>
<comments xmlns="http://schemas.openxmlformats.org/spreadsheetml/2006/main">
  <authors>
    <author>Mike Casson</author>
  </authors>
  <commentList>
    <comment ref="B6" authorId="0">
      <text>
        <r>
          <rPr>
            <b/>
            <sz val="8"/>
            <rFont val="Tahoma"/>
            <family val="0"/>
          </rPr>
          <t>Mike Casson:</t>
        </r>
        <r>
          <rPr>
            <sz val="8"/>
            <rFont val="Tahoma"/>
            <family val="0"/>
          </rPr>
          <t xml:space="preserve">
Kit equals 8 oz of TR319A and 32 OZ of TR319B
There is zero VOC &amp; HAP in the A (1.621 SG) and 1% Voc (.999SG) in the B. No HAP in B.</t>
        </r>
      </text>
    </comment>
  </commentList>
</comments>
</file>

<file path=xl/comments6.xml><?xml version="1.0" encoding="utf-8"?>
<comments xmlns="http://schemas.openxmlformats.org/spreadsheetml/2006/main">
  <authors>
    <author>Mike Casson</author>
  </authors>
  <commentList>
    <comment ref="B6" authorId="0">
      <text>
        <r>
          <rPr>
            <b/>
            <sz val="8"/>
            <rFont val="Tahoma"/>
            <family val="0"/>
          </rPr>
          <t>Mike Casson:</t>
        </r>
        <r>
          <rPr>
            <sz val="8"/>
            <rFont val="Tahoma"/>
            <family val="0"/>
          </rPr>
          <t xml:space="preserve">
Kit equals 8 oz of TR319A and 32 OZ of TR319B
There is zero VOC &amp; HAP in the A (1.621 SG) and 1% Voc (.999SG) in the B. No HAP in B.</t>
        </r>
      </text>
    </comment>
  </commentList>
</comments>
</file>

<file path=xl/comments7.xml><?xml version="1.0" encoding="utf-8"?>
<comments xmlns="http://schemas.openxmlformats.org/spreadsheetml/2006/main">
  <authors>
    <author>Mike Casson</author>
  </authors>
  <commentList>
    <comment ref="B6" authorId="0">
      <text>
        <r>
          <rPr>
            <b/>
            <sz val="8"/>
            <rFont val="Tahoma"/>
            <family val="0"/>
          </rPr>
          <t>Mike Casson:</t>
        </r>
        <r>
          <rPr>
            <sz val="8"/>
            <rFont val="Tahoma"/>
            <family val="0"/>
          </rPr>
          <t xml:space="preserve">
Kit equals 8 oz of TR319A and 32 OZ of TR319B
There is zero VOC &amp; HAP in the A (1.621 SG) and 1% Voc (.999SG) in the B. No HAP in B.</t>
        </r>
      </text>
    </comment>
  </commentList>
</comments>
</file>

<file path=xl/comments8.xml><?xml version="1.0" encoding="utf-8"?>
<comments xmlns="http://schemas.openxmlformats.org/spreadsheetml/2006/main">
  <authors>
    <author>Mike Casson</author>
  </authors>
  <commentList>
    <comment ref="B6" authorId="0">
      <text>
        <r>
          <rPr>
            <b/>
            <sz val="8"/>
            <rFont val="Tahoma"/>
            <family val="0"/>
          </rPr>
          <t>Mike Casson:</t>
        </r>
        <r>
          <rPr>
            <sz val="8"/>
            <rFont val="Tahoma"/>
            <family val="0"/>
          </rPr>
          <t xml:space="preserve">
Kit equals 8 oz of TR319A and 32 OZ of TR319B
There is zero VOC &amp; HAP in the A (1.621 SG) and 1% Voc (.999SG) in the B. No HAP in B.</t>
        </r>
      </text>
    </comment>
  </commentList>
</comments>
</file>

<file path=xl/comments9.xml><?xml version="1.0" encoding="utf-8"?>
<comments xmlns="http://schemas.openxmlformats.org/spreadsheetml/2006/main">
  <authors>
    <author>Mike Casson</author>
  </authors>
  <commentList>
    <comment ref="B6" authorId="0">
      <text>
        <r>
          <rPr>
            <b/>
            <sz val="8"/>
            <rFont val="Tahoma"/>
            <family val="0"/>
          </rPr>
          <t>Mike Casson:</t>
        </r>
        <r>
          <rPr>
            <sz val="8"/>
            <rFont val="Tahoma"/>
            <family val="0"/>
          </rPr>
          <t xml:space="preserve">
Kit equals 8 oz of TR319A and 32 OZ of TR319B
There is zero VOC &amp; HAP in the A (1.621 SG) and 1% Voc (.999SG) in the B. No HAP in B.</t>
        </r>
      </text>
    </comment>
  </commentList>
</comments>
</file>

<file path=xl/sharedStrings.xml><?xml version="1.0" encoding="utf-8"?>
<sst xmlns="http://schemas.openxmlformats.org/spreadsheetml/2006/main" count="1546" uniqueCount="128">
  <si>
    <t>FE #</t>
  </si>
  <si>
    <t>Desription</t>
  </si>
  <si>
    <t>XYLOL</t>
  </si>
  <si>
    <t>MLDRELEASE</t>
  </si>
  <si>
    <t>KRYPAINT</t>
  </si>
  <si>
    <t>REDINSULGAL</t>
  </si>
  <si>
    <t>CLRINSUL</t>
  </si>
  <si>
    <t>BLKINSUL</t>
  </si>
  <si>
    <t>LINEBACKER</t>
  </si>
  <si>
    <t>PNTA1453QK</t>
  </si>
  <si>
    <t>PNT11X30</t>
  </si>
  <si>
    <t>PNT4562</t>
  </si>
  <si>
    <t>PNT4952</t>
  </si>
  <si>
    <t>PNTA454QK</t>
  </si>
  <si>
    <t>GRAY PAINT</t>
  </si>
  <si>
    <t>PNTA3253</t>
  </si>
  <si>
    <t>PNTF65E1</t>
  </si>
  <si>
    <t>PNT4725</t>
  </si>
  <si>
    <t>EPOXYE400</t>
  </si>
  <si>
    <t>B42W102</t>
  </si>
  <si>
    <t>VRNSHPB302</t>
  </si>
  <si>
    <t>GALLON</t>
  </si>
  <si>
    <t>CAN</t>
  </si>
  <si>
    <t>REDINSUL</t>
  </si>
  <si>
    <t>XYLENE</t>
  </si>
  <si>
    <t>FORM RELEASE</t>
  </si>
  <si>
    <t>SPRAY PAINT</t>
  </si>
  <si>
    <t>RED INSULATOR</t>
  </si>
  <si>
    <t>CLEAR INSULATOR</t>
  </si>
  <si>
    <t>BLACK INSULATOR</t>
  </si>
  <si>
    <t>RUST INHIBITOR</t>
  </si>
  <si>
    <t>PNT194</t>
  </si>
  <si>
    <t>EACH</t>
  </si>
  <si>
    <t>TOSHIBA GRAY</t>
  </si>
  <si>
    <t>QUICK DRY GRAY PAINT</t>
  </si>
  <si>
    <t>MACHINE GRAY ENAMEL</t>
  </si>
  <si>
    <t>NEUTRAL GRAY ENAMEL</t>
  </si>
  <si>
    <t>SUNRISE YELLOW PAINT</t>
  </si>
  <si>
    <t>ORANGE PAINT</t>
  </si>
  <si>
    <t>BLUE QUICK DRY PAINT</t>
  </si>
  <si>
    <t>GREEN PAINT</t>
  </si>
  <si>
    <t>2 PART EPOXY</t>
  </si>
  <si>
    <t>LATEX PAINT</t>
  </si>
  <si>
    <t>VRNSH134R</t>
  </si>
  <si>
    <t>RANBARB9-116</t>
  </si>
  <si>
    <t>OVERDIP VARNISH</t>
  </si>
  <si>
    <t>VARNISH</t>
  </si>
  <si>
    <t>VPI RESIN / VARNISH</t>
  </si>
  <si>
    <t>RANBARB-7-373</t>
  </si>
  <si>
    <t>GRAY OXIDIZER</t>
  </si>
  <si>
    <t>QTY</t>
  </si>
  <si>
    <t>KIT</t>
  </si>
  <si>
    <t>POWERKLEEN DEFOAMANT</t>
  </si>
  <si>
    <t>UNIT</t>
  </si>
  <si>
    <t>NEUTRAL GRAY PAINT</t>
  </si>
  <si>
    <t>VOC/unit</t>
  </si>
  <si>
    <t xml:space="preserve">VPI RESIN </t>
  </si>
  <si>
    <t>HAP/unit</t>
  </si>
  <si>
    <t>SP. GR.</t>
  </si>
  <si>
    <t>December</t>
  </si>
  <si>
    <t>November</t>
  </si>
  <si>
    <t>October</t>
  </si>
  <si>
    <t>September</t>
  </si>
  <si>
    <t>August</t>
  </si>
  <si>
    <t>July</t>
  </si>
  <si>
    <t>May</t>
  </si>
  <si>
    <t>April</t>
  </si>
  <si>
    <t>January</t>
  </si>
  <si>
    <t>February</t>
  </si>
  <si>
    <t xml:space="preserve">March </t>
  </si>
  <si>
    <t xml:space="preserve">June </t>
  </si>
  <si>
    <t>Previous 12 months</t>
  </si>
  <si>
    <t>Lbs of VOC</t>
  </si>
  <si>
    <t>month</t>
  </si>
  <si>
    <t>total HAP</t>
  </si>
  <si>
    <t>total VOC</t>
  </si>
  <si>
    <t>Lbs of HAP</t>
  </si>
  <si>
    <t>total LBS</t>
  </si>
  <si>
    <t>PARTSSOAP</t>
  </si>
  <si>
    <t>OZ</t>
  </si>
  <si>
    <t>**</t>
  </si>
  <si>
    <t xml:space="preserve">           &lt;2</t>
  </si>
  <si>
    <t>&lt;1</t>
  </si>
  <si>
    <t>unavailable</t>
  </si>
  <si>
    <t>NOTES</t>
  </si>
  <si>
    <t>-Took average of highest and lowest available values from MSDS form</t>
  </si>
  <si>
    <t>BLACK INSULATOR*</t>
  </si>
  <si>
    <t>CLEAR INSULATOR**</t>
  </si>
  <si>
    <t>RED INSULATOR*</t>
  </si>
  <si>
    <t>-Data listed as 'unavailable' were not found either on MSDS form given or online at manufacturer page</t>
  </si>
  <si>
    <t>Notes</t>
  </si>
  <si>
    <t>1,2</t>
  </si>
  <si>
    <t>4- VOC calculated based on the following ingredients: Propylene Glycol (6%), Xylene (25%), Propane/Isobutane (25%), then scaled for can volume</t>
  </si>
  <si>
    <t>6- As no other ingredients have been listed on MSDS, the VOC can be assumed to be greater than the HAP value</t>
  </si>
  <si>
    <t>7- One MSDS form has been given for the multiple colors of deep base paint (scaled for KryPaint)</t>
  </si>
  <si>
    <t>1,8</t>
  </si>
  <si>
    <t>7,9</t>
  </si>
  <si>
    <t>1- VOC data as listed on MSDS form, scaled to container size</t>
  </si>
  <si>
    <t>2- VOC calculated based on the following ingredients: Dipropylene Glycol Butyl Ether (2%)</t>
  </si>
  <si>
    <t xml:space="preserve">Proposed VOC </t>
  </si>
  <si>
    <t>Proposed HAP</t>
  </si>
  <si>
    <t>Proposed SP. GR.</t>
  </si>
  <si>
    <t>Proposed VOC</t>
  </si>
  <si>
    <t>1,3,4</t>
  </si>
  <si>
    <t>1,3,6</t>
  </si>
  <si>
    <t>1,7,9</t>
  </si>
  <si>
    <t>1,5</t>
  </si>
  <si>
    <t>5- One MSDS form has been given for Toshiba gray, machine gray enamel, neutral gray enamel</t>
  </si>
  <si>
    <t>8- VOC calculated based on the following ingredients: Vinyl Toluene (&lt;27%)</t>
  </si>
  <si>
    <t>9- HAPs and Ingredients not listed on MSDS</t>
  </si>
  <si>
    <t>10-No HAPs or VOCs found on MSDS</t>
  </si>
  <si>
    <t>11- HAP concentration listed directly on MSDS for Quik Dry Gray Primer</t>
  </si>
  <si>
    <t>3- MSDS forms for Black and Clear insulator sprays unavailable, the calculations are based on the insulator's corresponding gallon size MSDS form numbers, scaled for 20oz</t>
  </si>
  <si>
    <t>SP.GR.</t>
  </si>
  <si>
    <t>Proposed Lbs of VOC</t>
  </si>
  <si>
    <t>Proposed Lbs of HAP</t>
  </si>
  <si>
    <t>-Shaded values are proposed calculations made by UNIVERSAL</t>
  </si>
  <si>
    <t>January 2009</t>
  </si>
  <si>
    <t>February 2009</t>
  </si>
  <si>
    <t>March 2009</t>
  </si>
  <si>
    <t>April 2009</t>
  </si>
  <si>
    <t>May 2009</t>
  </si>
  <si>
    <t>June 2009</t>
  </si>
  <si>
    <t>July 2009</t>
  </si>
  <si>
    <t>August 2009</t>
  </si>
  <si>
    <t>October 2009</t>
  </si>
  <si>
    <t>November 2009</t>
  </si>
  <si>
    <t>September 2009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</si>
</sst>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dddd\,\ mmmm\ dd\,\ yyyy"/>
    <numFmt numFmtId="166" formatCode="mmmm\ d\,\ yyyy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20"/>
      <name val="Arial"/>
      <family val="0"/>
    </font>
    <font>
      <sz val="18"/>
      <name val="Arial"/>
      <family val="0"/>
    </font>
    <font>
      <b/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6.5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.5"/>
      <color indexed="8"/>
      <name val="Arial"/>
      <family val="0"/>
    </font>
    <font>
      <b/>
      <sz val="1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9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8" fillId="33" borderId="0" xfId="0" applyFont="1" applyFill="1" applyAlignment="1">
      <alignment horizontal="right"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3" fillId="33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34" borderId="0" xfId="0" applyFill="1" applyAlignment="1">
      <alignment horizontal="center"/>
    </xf>
    <xf numFmtId="2" fontId="0" fillId="34" borderId="0" xfId="0" applyNumberFormat="1" applyFill="1" applyAlignment="1">
      <alignment horizontal="center"/>
    </xf>
    <xf numFmtId="164" fontId="0" fillId="34" borderId="0" xfId="0" applyNumberFormat="1" applyFill="1" applyAlignment="1">
      <alignment horizontal="center"/>
    </xf>
    <xf numFmtId="0" fontId="0" fillId="34" borderId="0" xfId="0" applyNumberFormat="1" applyFill="1" applyAlignment="1">
      <alignment horizontal="center"/>
    </xf>
    <xf numFmtId="2" fontId="0" fillId="34" borderId="0" xfId="0" applyNumberFormat="1" applyFill="1" applyAlignment="1">
      <alignment horizontal="center" shrinkToFit="1"/>
    </xf>
    <xf numFmtId="0" fontId="9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2" fontId="0" fillId="0" borderId="0" xfId="0" applyNumberFormat="1" applyFill="1" applyAlignment="1">
      <alignment horizontal="center" shrinkToFit="1"/>
    </xf>
    <xf numFmtId="0" fontId="0" fillId="0" borderId="15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Alignment="1">
      <alignment horizontal="left" wrapText="1"/>
    </xf>
    <xf numFmtId="0" fontId="12" fillId="35" borderId="17" xfId="0" applyFont="1" applyFill="1" applyBorder="1" applyAlignment="1">
      <alignment horizontal="left"/>
    </xf>
    <xf numFmtId="0" fontId="12" fillId="35" borderId="18" xfId="0" applyFont="1" applyFill="1" applyBorder="1" applyAlignment="1">
      <alignment horizontal="left"/>
    </xf>
    <xf numFmtId="0" fontId="12" fillId="35" borderId="19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5" xfId="0" applyFill="1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16" xfId="0" applyFill="1" applyBorder="1" applyAlignment="1" quotePrefix="1">
      <alignment horizontal="left"/>
    </xf>
    <xf numFmtId="0" fontId="0" fillId="0" borderId="15" xfId="0" applyFill="1" applyBorder="1" applyAlignment="1" quotePrefix="1">
      <alignment horizontal="left" vertical="center" wrapText="1"/>
    </xf>
    <xf numFmtId="0" fontId="0" fillId="0" borderId="0" xfId="0" applyFill="1" applyBorder="1" applyAlignment="1" quotePrefix="1">
      <alignment horizontal="left" vertical="center" wrapText="1"/>
    </xf>
    <xf numFmtId="0" fontId="0" fillId="0" borderId="16" xfId="0" applyFill="1" applyBorder="1" applyAlignment="1" quotePrefix="1">
      <alignment horizontal="left" vertical="center" wrapText="1"/>
    </xf>
    <xf numFmtId="0" fontId="0" fillId="0" borderId="20" xfId="0" applyFill="1" applyBorder="1" applyAlignment="1" quotePrefix="1">
      <alignment horizontal="left" vertical="center" wrapText="1"/>
    </xf>
    <xf numFmtId="0" fontId="0" fillId="0" borderId="21" xfId="0" applyFill="1" applyBorder="1" applyAlignment="1" quotePrefix="1">
      <alignment horizontal="left" vertical="center" wrapText="1"/>
    </xf>
    <xf numFmtId="0" fontId="0" fillId="0" borderId="22" xfId="0" applyFill="1" applyBorder="1" applyAlignment="1" quotePrefix="1">
      <alignment horizontal="left" vertical="center" wrapText="1"/>
    </xf>
    <xf numFmtId="0" fontId="3" fillId="0" borderId="0" xfId="0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 wrapText="1"/>
    </xf>
    <xf numFmtId="0" fontId="3" fillId="0" borderId="0" xfId="0" applyNumberFormat="1" applyFont="1" applyFill="1" applyAlignment="1">
      <alignment horizontal="center" wrapText="1"/>
    </xf>
    <xf numFmtId="0" fontId="7" fillId="0" borderId="0" xfId="0" applyFont="1" applyFill="1" applyAlignment="1" quotePrefix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17" fontId="7" fillId="0" borderId="0" xfId="0" applyNumberFormat="1" applyFont="1" applyAlignment="1" quotePrefix="1">
      <alignment horizontal="center"/>
    </xf>
    <xf numFmtId="0" fontId="0" fillId="0" borderId="0" xfId="0" applyAlignment="1">
      <alignment/>
    </xf>
    <xf numFmtId="17" fontId="7" fillId="0" borderId="0" xfId="0" applyNumberFormat="1" applyFont="1" applyAlignment="1">
      <alignment horizontal="center"/>
    </xf>
    <xf numFmtId="0" fontId="6" fillId="0" borderId="0" xfId="0" applyFont="1" applyAlignment="1" quotePrefix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Flanders Electric HAP/VOC Usage</a:t>
            </a:r>
          </a:p>
        </c:rich>
      </c:tx>
      <c:layout>
        <c:manualLayout>
          <c:xMode val="factor"/>
          <c:yMode val="factor"/>
          <c:x val="0.002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425"/>
          <c:w val="0.73125"/>
          <c:h val="0.7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Summary!$F$34</c:f>
              <c:strCache>
                <c:ptCount val="1"/>
                <c:pt idx="0">
                  <c:v>Lbs of VOC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Summary!$E$36:$E$47</c:f>
              <c:strCache/>
            </c:strRef>
          </c:cat>
          <c:val>
            <c:numRef>
              <c:f>Summary!$F$36:$F$47</c:f>
              <c:numCache/>
            </c:numRef>
          </c:val>
        </c:ser>
        <c:ser>
          <c:idx val="1"/>
          <c:order val="1"/>
          <c:tx>
            <c:strRef>
              <c:f>Summary!$G$34</c:f>
              <c:strCache>
                <c:ptCount val="1"/>
                <c:pt idx="0">
                  <c:v>Proposed Lbs of VOC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Summary!$E$36:$E$47</c:f>
              <c:strCache/>
            </c:strRef>
          </c:cat>
          <c:val>
            <c:numRef>
              <c:f>Summary!$G$36:$G$47</c:f>
              <c:numCache/>
            </c:numRef>
          </c:val>
        </c:ser>
        <c:ser>
          <c:idx val="2"/>
          <c:order val="2"/>
          <c:tx>
            <c:strRef>
              <c:f>Summary!$H$34</c:f>
              <c:strCache>
                <c:ptCount val="1"/>
                <c:pt idx="0">
                  <c:v>Lbs of HAP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Summary!$E$36:$E$47</c:f>
              <c:strCache/>
            </c:strRef>
          </c:cat>
          <c:val>
            <c:numRef>
              <c:f>Summary!$H$36:$H$47</c:f>
              <c:numCache/>
            </c:numRef>
          </c:val>
        </c:ser>
        <c:ser>
          <c:idx val="3"/>
          <c:order val="3"/>
          <c:tx>
            <c:strRef>
              <c:f>Summary!$I$34</c:f>
              <c:strCache>
                <c:ptCount val="1"/>
                <c:pt idx="0">
                  <c:v>Proposed Lbs of HAP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Summary!$E$36:$E$47</c:f>
              <c:strCache/>
            </c:strRef>
          </c:cat>
          <c:val>
            <c:numRef>
              <c:f>Summary!$I$36:$I$47</c:f>
              <c:numCache/>
            </c:numRef>
          </c:val>
        </c:ser>
        <c:axId val="6461846"/>
        <c:axId val="58156615"/>
      </c:barChart>
      <c:catAx>
        <c:axId val="6461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 (2008 2009)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56615"/>
        <c:crosses val="autoZero"/>
        <c:auto val="1"/>
        <c:lblOffset val="100"/>
        <c:tickLblSkip val="1"/>
        <c:noMultiLvlLbl val="0"/>
      </c:catAx>
      <c:valAx>
        <c:axId val="58156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Lbs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1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5"/>
          <c:y val="0.3415"/>
          <c:w val="0.1805"/>
          <c:h val="0.2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57150</xdr:rowOff>
    </xdr:from>
    <xdr:to>
      <xdr:col>12</xdr:col>
      <xdr:colOff>400050</xdr:colOff>
      <xdr:row>32</xdr:row>
      <xdr:rowOff>38100</xdr:rowOff>
    </xdr:to>
    <xdr:graphicFrame>
      <xdr:nvGraphicFramePr>
        <xdr:cNvPr id="1" name="Chart 7"/>
        <xdr:cNvGraphicFramePr/>
      </xdr:nvGraphicFramePr>
      <xdr:xfrm>
        <a:off x="133350" y="57150"/>
        <a:ext cx="762952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zoomScale="75" zoomScaleNormal="75" zoomScalePageLayoutView="0" workbookViewId="0" topLeftCell="A2">
      <selection activeCell="A6" sqref="A6"/>
    </sheetView>
  </sheetViews>
  <sheetFormatPr defaultColWidth="9.140625" defaultRowHeight="12.75"/>
  <cols>
    <col min="1" max="1" width="4.7109375" style="12" bestFit="1" customWidth="1"/>
    <col min="2" max="2" width="15.28125" style="12" bestFit="1" customWidth="1"/>
    <col min="3" max="3" width="8.421875" style="12" bestFit="1" customWidth="1"/>
    <col min="4" max="4" width="3.140625" style="12" bestFit="1" customWidth="1"/>
    <col min="5" max="5" width="27.00390625" style="12" bestFit="1" customWidth="1"/>
    <col min="6" max="6" width="5.8515625" style="12" bestFit="1" customWidth="1"/>
    <col min="7" max="7" width="7.140625" style="12" customWidth="1"/>
    <col min="8" max="8" width="10.57421875" style="24" customWidth="1"/>
    <col min="9" max="9" width="6.8515625" style="12" customWidth="1"/>
    <col min="10" max="10" width="10.57421875" style="12" customWidth="1"/>
    <col min="11" max="11" width="9.421875" style="12" bestFit="1" customWidth="1"/>
    <col min="12" max="12" width="0" style="12" hidden="1" customWidth="1"/>
    <col min="13" max="13" width="11.00390625" style="12" customWidth="1"/>
    <col min="14" max="14" width="9.57421875" style="12" bestFit="1" customWidth="1"/>
    <col min="15" max="15" width="10.57421875" style="12" customWidth="1"/>
    <col min="16" max="16" width="9.421875" style="12" bestFit="1" customWidth="1"/>
    <col min="17" max="17" width="11.00390625" style="12" customWidth="1"/>
    <col min="18" max="16384" width="9.140625" style="12" customWidth="1"/>
  </cols>
  <sheetData>
    <row r="1" spans="1:17" s="25" customFormat="1" ht="23.25" customHeight="1">
      <c r="A1" s="77" t="s">
        <v>117</v>
      </c>
      <c r="B1" s="77"/>
      <c r="C1" s="77"/>
      <c r="D1" s="26"/>
      <c r="E1" s="38"/>
      <c r="F1" s="74" t="s">
        <v>90</v>
      </c>
      <c r="G1" s="75" t="s">
        <v>55</v>
      </c>
      <c r="H1" s="76" t="s">
        <v>99</v>
      </c>
      <c r="I1" s="72" t="s">
        <v>57</v>
      </c>
      <c r="J1" s="72" t="s">
        <v>100</v>
      </c>
      <c r="K1" s="73" t="s">
        <v>58</v>
      </c>
      <c r="L1" s="42"/>
      <c r="M1" s="72" t="s">
        <v>101</v>
      </c>
      <c r="N1" s="72" t="s">
        <v>75</v>
      </c>
      <c r="O1" s="72" t="s">
        <v>102</v>
      </c>
      <c r="P1" s="72" t="s">
        <v>74</v>
      </c>
      <c r="Q1" s="72" t="s">
        <v>100</v>
      </c>
    </row>
    <row r="2" spans="1:17" s="25" customFormat="1" ht="12.75">
      <c r="A2" s="27" t="s">
        <v>50</v>
      </c>
      <c r="B2" s="27" t="s">
        <v>0</v>
      </c>
      <c r="C2" s="27" t="s">
        <v>53</v>
      </c>
      <c r="D2" s="28" t="s">
        <v>79</v>
      </c>
      <c r="E2" s="39" t="s">
        <v>1</v>
      </c>
      <c r="F2" s="74"/>
      <c r="G2" s="75"/>
      <c r="H2" s="76"/>
      <c r="I2" s="72"/>
      <c r="J2" s="72"/>
      <c r="K2" s="73"/>
      <c r="L2" s="41"/>
      <c r="M2" s="72"/>
      <c r="N2" s="72"/>
      <c r="O2" s="72"/>
      <c r="P2" s="72"/>
      <c r="Q2" s="72"/>
    </row>
    <row r="3" spans="2:17" ht="12.75">
      <c r="B3" s="12" t="s">
        <v>19</v>
      </c>
      <c r="C3" s="12" t="s">
        <v>21</v>
      </c>
      <c r="E3" s="12" t="s">
        <v>42</v>
      </c>
      <c r="F3" s="51" t="s">
        <v>91</v>
      </c>
      <c r="G3" s="9">
        <v>1.8</v>
      </c>
      <c r="H3" s="9">
        <v>1.8</v>
      </c>
      <c r="I3" s="9">
        <v>0</v>
      </c>
      <c r="J3" s="44">
        <v>0.21</v>
      </c>
      <c r="K3" s="23">
        <v>0.93</v>
      </c>
      <c r="L3" s="43"/>
      <c r="M3" s="43">
        <v>1.26</v>
      </c>
      <c r="N3" s="12">
        <f aca="true" t="shared" si="0" ref="N3:N28">(A3*G3)</f>
        <v>0</v>
      </c>
      <c r="O3" s="12">
        <f aca="true" t="shared" si="1" ref="O3:O28">(A3*H3)</f>
        <v>0</v>
      </c>
      <c r="P3" s="12">
        <f aca="true" t="shared" si="2" ref="P3:P28">A3*I3</f>
        <v>0</v>
      </c>
      <c r="Q3" s="12">
        <f aca="true" t="shared" si="3" ref="Q3:Q28">A3*J3</f>
        <v>0</v>
      </c>
    </row>
    <row r="4" spans="2:17" ht="12.75">
      <c r="B4" s="12" t="s">
        <v>7</v>
      </c>
      <c r="C4" s="12" t="s">
        <v>22</v>
      </c>
      <c r="D4" s="12">
        <v>20</v>
      </c>
      <c r="E4" s="12" t="s">
        <v>86</v>
      </c>
      <c r="F4" s="36" t="s">
        <v>103</v>
      </c>
      <c r="G4" s="9">
        <v>0.962</v>
      </c>
      <c r="H4" s="46">
        <v>0.47</v>
      </c>
      <c r="I4" s="9">
        <v>0.93</v>
      </c>
      <c r="J4" s="44">
        <v>0.47</v>
      </c>
      <c r="K4" s="23">
        <v>0.7</v>
      </c>
      <c r="L4" s="45">
        <v>0.7</v>
      </c>
      <c r="M4" s="23">
        <v>0.7</v>
      </c>
      <c r="N4" s="12">
        <f t="shared" si="0"/>
        <v>0</v>
      </c>
      <c r="O4" s="12">
        <f t="shared" si="1"/>
        <v>0</v>
      </c>
      <c r="P4" s="12">
        <f t="shared" si="2"/>
        <v>0</v>
      </c>
      <c r="Q4" s="12">
        <f t="shared" si="3"/>
        <v>0</v>
      </c>
    </row>
    <row r="5" spans="2:17" ht="12.75">
      <c r="B5" s="12" t="s">
        <v>6</v>
      </c>
      <c r="C5" s="12" t="s">
        <v>22</v>
      </c>
      <c r="D5" s="12">
        <v>20</v>
      </c>
      <c r="E5" s="12" t="s">
        <v>87</v>
      </c>
      <c r="F5" s="36" t="s">
        <v>104</v>
      </c>
      <c r="G5" s="9">
        <v>0.728</v>
      </c>
      <c r="H5" s="44">
        <v>0.51</v>
      </c>
      <c r="I5" s="9">
        <v>0.71</v>
      </c>
      <c r="J5" s="44">
        <v>0.51</v>
      </c>
      <c r="K5" s="23">
        <v>0.7</v>
      </c>
      <c r="L5" s="45">
        <v>0.7</v>
      </c>
      <c r="M5" s="23">
        <v>0.7</v>
      </c>
      <c r="N5" s="12">
        <f t="shared" si="0"/>
        <v>0</v>
      </c>
      <c r="O5" s="12">
        <f>(A5*0.69)</f>
        <v>0</v>
      </c>
      <c r="P5" s="12">
        <f t="shared" si="2"/>
        <v>0</v>
      </c>
      <c r="Q5" s="12">
        <f t="shared" si="3"/>
        <v>0</v>
      </c>
    </row>
    <row r="6" spans="2:17" ht="12.75">
      <c r="B6" s="12" t="s">
        <v>18</v>
      </c>
      <c r="C6" s="12" t="s">
        <v>51</v>
      </c>
      <c r="D6" s="12">
        <v>8</v>
      </c>
      <c r="E6" s="12" t="s">
        <v>41</v>
      </c>
      <c r="F6" s="36">
        <v>1</v>
      </c>
      <c r="G6" s="9">
        <v>0</v>
      </c>
      <c r="H6" s="9">
        <v>0</v>
      </c>
      <c r="I6" s="9">
        <v>0</v>
      </c>
      <c r="J6" s="9">
        <v>0</v>
      </c>
      <c r="K6" s="23">
        <v>1.621</v>
      </c>
      <c r="L6" s="23">
        <v>1.621</v>
      </c>
      <c r="M6" s="23">
        <v>1.621</v>
      </c>
      <c r="N6" s="12">
        <f t="shared" si="0"/>
        <v>0</v>
      </c>
      <c r="O6" s="12">
        <f t="shared" si="1"/>
        <v>0</v>
      </c>
      <c r="P6" s="12">
        <f t="shared" si="2"/>
        <v>0</v>
      </c>
      <c r="Q6" s="12">
        <f t="shared" si="3"/>
        <v>0</v>
      </c>
    </row>
    <row r="7" spans="3:17" ht="12.75">
      <c r="C7" s="12" t="s">
        <v>51</v>
      </c>
      <c r="D7" s="12">
        <v>32</v>
      </c>
      <c r="F7" s="36">
        <v>1</v>
      </c>
      <c r="G7" s="9">
        <v>0</v>
      </c>
      <c r="H7" s="9">
        <v>0</v>
      </c>
      <c r="I7" s="9">
        <v>0</v>
      </c>
      <c r="J7" s="9">
        <v>0</v>
      </c>
      <c r="K7" s="23">
        <v>0.999</v>
      </c>
      <c r="L7" s="23">
        <v>0.999</v>
      </c>
      <c r="M7" s="23">
        <v>0.999</v>
      </c>
      <c r="N7" s="12">
        <f t="shared" si="0"/>
        <v>0</v>
      </c>
      <c r="O7" s="12">
        <f t="shared" si="1"/>
        <v>0</v>
      </c>
      <c r="P7" s="12">
        <f t="shared" si="2"/>
        <v>0</v>
      </c>
      <c r="Q7" s="12">
        <f t="shared" si="3"/>
        <v>0</v>
      </c>
    </row>
    <row r="8" spans="2:17" ht="12.75">
      <c r="B8" s="12" t="s">
        <v>14</v>
      </c>
      <c r="C8" s="12" t="s">
        <v>32</v>
      </c>
      <c r="D8" s="12">
        <v>12</v>
      </c>
      <c r="E8" s="12" t="s">
        <v>33</v>
      </c>
      <c r="F8" s="36" t="s">
        <v>106</v>
      </c>
      <c r="G8" s="9">
        <v>3.74</v>
      </c>
      <c r="H8" s="46">
        <v>0.35</v>
      </c>
      <c r="I8" s="9">
        <v>0.97</v>
      </c>
      <c r="J8" s="44">
        <v>0.08</v>
      </c>
      <c r="K8" s="23">
        <v>0.832</v>
      </c>
      <c r="L8" s="45">
        <v>0.832</v>
      </c>
      <c r="M8" s="23">
        <v>0.832</v>
      </c>
      <c r="N8" s="12">
        <f t="shared" si="0"/>
        <v>0</v>
      </c>
      <c r="O8" s="12">
        <f t="shared" si="1"/>
        <v>0</v>
      </c>
      <c r="P8" s="12">
        <f t="shared" si="2"/>
        <v>0</v>
      </c>
      <c r="Q8" s="12">
        <f t="shared" si="3"/>
        <v>0</v>
      </c>
    </row>
    <row r="9" spans="1:17" ht="12.75">
      <c r="A9" s="12">
        <v>106</v>
      </c>
      <c r="B9" s="12" t="s">
        <v>4</v>
      </c>
      <c r="C9" s="12" t="s">
        <v>22</v>
      </c>
      <c r="D9" s="12">
        <v>12</v>
      </c>
      <c r="E9" s="12" t="s">
        <v>26</v>
      </c>
      <c r="F9" s="36" t="s">
        <v>105</v>
      </c>
      <c r="G9" s="9">
        <v>0.434</v>
      </c>
      <c r="H9" s="9">
        <v>0.434</v>
      </c>
      <c r="I9" s="9">
        <v>0.25</v>
      </c>
      <c r="J9" s="44">
        <v>0.35</v>
      </c>
      <c r="K9" s="23">
        <v>1.029066</v>
      </c>
      <c r="L9" s="43"/>
      <c r="M9" s="23">
        <v>1.029066</v>
      </c>
      <c r="N9" s="12">
        <f t="shared" si="0"/>
        <v>46.004</v>
      </c>
      <c r="O9" s="12">
        <f t="shared" si="1"/>
        <v>46.004</v>
      </c>
      <c r="P9" s="12">
        <f t="shared" si="2"/>
        <v>26.5</v>
      </c>
      <c r="Q9" s="12">
        <f t="shared" si="3"/>
        <v>37.099999999999994</v>
      </c>
    </row>
    <row r="10" spans="2:17" ht="12.75">
      <c r="B10" s="12" t="s">
        <v>8</v>
      </c>
      <c r="C10" s="12" t="s">
        <v>22</v>
      </c>
      <c r="D10" s="12">
        <v>18</v>
      </c>
      <c r="E10" s="12" t="s">
        <v>30</v>
      </c>
      <c r="F10" s="36" t="s">
        <v>95</v>
      </c>
      <c r="G10" s="9">
        <v>0.798</v>
      </c>
      <c r="H10" s="46">
        <v>0.64</v>
      </c>
      <c r="I10" s="9">
        <v>0.8</v>
      </c>
      <c r="J10" s="44">
        <v>0</v>
      </c>
      <c r="K10" s="23">
        <v>0.835</v>
      </c>
      <c r="L10" s="43"/>
      <c r="M10" s="43">
        <v>0.863</v>
      </c>
      <c r="N10" s="12">
        <f t="shared" si="0"/>
        <v>0</v>
      </c>
      <c r="O10" s="12">
        <f t="shared" si="1"/>
        <v>0</v>
      </c>
      <c r="P10" s="12">
        <f t="shared" si="2"/>
        <v>0</v>
      </c>
      <c r="Q10" s="12">
        <f t="shared" si="3"/>
        <v>0</v>
      </c>
    </row>
    <row r="11" spans="2:17" ht="12.75">
      <c r="B11" s="12" t="s">
        <v>3</v>
      </c>
      <c r="C11" s="12" t="s">
        <v>22</v>
      </c>
      <c r="D11" s="12">
        <v>12</v>
      </c>
      <c r="E11" s="12" t="s">
        <v>25</v>
      </c>
      <c r="F11" s="36">
        <v>1</v>
      </c>
      <c r="G11" s="9">
        <v>0.364</v>
      </c>
      <c r="H11" s="46">
        <v>0.28</v>
      </c>
      <c r="I11" s="9">
        <v>0</v>
      </c>
      <c r="J11" s="9">
        <v>0</v>
      </c>
      <c r="K11" s="23">
        <v>0.79</v>
      </c>
      <c r="L11" s="45">
        <v>1.79</v>
      </c>
      <c r="M11" s="23">
        <v>0.79</v>
      </c>
      <c r="N11" s="12">
        <f t="shared" si="0"/>
        <v>0</v>
      </c>
      <c r="O11" s="12">
        <f t="shared" si="1"/>
        <v>0</v>
      </c>
      <c r="P11" s="12">
        <f>A11*I11</f>
        <v>0</v>
      </c>
      <c r="Q11" s="12">
        <f>A11*J11</f>
        <v>0</v>
      </c>
    </row>
    <row r="12" spans="2:17" ht="12.75">
      <c r="B12" s="22" t="s">
        <v>78</v>
      </c>
      <c r="C12" s="12" t="s">
        <v>21</v>
      </c>
      <c r="E12" s="12" t="s">
        <v>52</v>
      </c>
      <c r="F12" s="36"/>
      <c r="G12" s="9">
        <v>0</v>
      </c>
      <c r="H12" s="9">
        <v>0</v>
      </c>
      <c r="I12" s="9">
        <v>0</v>
      </c>
      <c r="J12" s="9">
        <v>0</v>
      </c>
      <c r="K12" s="23" t="s">
        <v>82</v>
      </c>
      <c r="L12" s="23" t="s">
        <v>81</v>
      </c>
      <c r="M12" s="23" t="s">
        <v>82</v>
      </c>
      <c r="N12" s="12">
        <f t="shared" si="0"/>
        <v>0</v>
      </c>
      <c r="O12" s="12">
        <f t="shared" si="1"/>
        <v>0</v>
      </c>
      <c r="P12" s="12">
        <f>A12*I12</f>
        <v>0</v>
      </c>
      <c r="Q12" s="12">
        <f>A12*J12</f>
        <v>0</v>
      </c>
    </row>
    <row r="13" spans="2:17" ht="12.75">
      <c r="B13" s="12" t="s">
        <v>10</v>
      </c>
      <c r="C13" s="12" t="s">
        <v>21</v>
      </c>
      <c r="E13" s="12" t="s">
        <v>54</v>
      </c>
      <c r="F13" s="36" t="s">
        <v>96</v>
      </c>
      <c r="G13" s="9">
        <v>4.5</v>
      </c>
      <c r="H13" s="9">
        <v>4.5</v>
      </c>
      <c r="I13" s="9">
        <v>4.5</v>
      </c>
      <c r="J13" s="44">
        <v>3.78</v>
      </c>
      <c r="K13" s="23">
        <v>1.029066</v>
      </c>
      <c r="L13" s="43"/>
      <c r="M13" s="23">
        <v>1.029066</v>
      </c>
      <c r="N13" s="12">
        <f t="shared" si="0"/>
        <v>0</v>
      </c>
      <c r="O13" s="12">
        <f t="shared" si="1"/>
        <v>0</v>
      </c>
      <c r="P13" s="12">
        <f t="shared" si="2"/>
        <v>0</v>
      </c>
      <c r="Q13" s="12">
        <f t="shared" si="3"/>
        <v>0</v>
      </c>
    </row>
    <row r="14" spans="2:17" ht="12.75">
      <c r="B14" s="12" t="s">
        <v>31</v>
      </c>
      <c r="C14" s="12" t="s">
        <v>21</v>
      </c>
      <c r="E14" s="12" t="s">
        <v>49</v>
      </c>
      <c r="F14" s="36">
        <v>11</v>
      </c>
      <c r="G14" s="9">
        <v>3.82</v>
      </c>
      <c r="H14" s="9">
        <v>3.82</v>
      </c>
      <c r="I14" s="9">
        <v>3.82</v>
      </c>
      <c r="J14" s="44">
        <v>0.16</v>
      </c>
      <c r="K14" s="23">
        <v>1.17</v>
      </c>
      <c r="L14" s="45">
        <v>1.17</v>
      </c>
      <c r="M14" s="23">
        <v>1.17</v>
      </c>
      <c r="N14" s="12">
        <f t="shared" si="0"/>
        <v>0</v>
      </c>
      <c r="O14" s="12">
        <f t="shared" si="1"/>
        <v>0</v>
      </c>
      <c r="P14" s="12">
        <f t="shared" si="2"/>
        <v>0</v>
      </c>
      <c r="Q14" s="12">
        <f t="shared" si="3"/>
        <v>0</v>
      </c>
    </row>
    <row r="15" spans="2:17" ht="12.75">
      <c r="B15" s="12" t="s">
        <v>11</v>
      </c>
      <c r="C15" s="12" t="s">
        <v>21</v>
      </c>
      <c r="E15" s="12" t="s">
        <v>35</v>
      </c>
      <c r="F15" s="36">
        <v>5</v>
      </c>
      <c r="G15" s="9">
        <v>3.74</v>
      </c>
      <c r="H15" s="9">
        <v>3.74</v>
      </c>
      <c r="I15" s="9">
        <v>3.74</v>
      </c>
      <c r="J15" s="46">
        <v>0.89</v>
      </c>
      <c r="K15" s="23">
        <v>0.832</v>
      </c>
      <c r="L15" s="45">
        <v>0.832</v>
      </c>
      <c r="M15" s="23">
        <v>0.832</v>
      </c>
      <c r="N15" s="12">
        <f t="shared" si="0"/>
        <v>0</v>
      </c>
      <c r="O15" s="12">
        <f t="shared" si="1"/>
        <v>0</v>
      </c>
      <c r="P15" s="12">
        <f t="shared" si="2"/>
        <v>0</v>
      </c>
      <c r="Q15" s="12">
        <f t="shared" si="3"/>
        <v>0</v>
      </c>
    </row>
    <row r="16" spans="2:17" ht="12.75">
      <c r="B16" s="12" t="s">
        <v>17</v>
      </c>
      <c r="C16" s="12" t="s">
        <v>21</v>
      </c>
      <c r="E16" s="12" t="s">
        <v>40</v>
      </c>
      <c r="F16" s="36" t="s">
        <v>96</v>
      </c>
      <c r="G16" s="9">
        <v>4.5</v>
      </c>
      <c r="H16" s="9">
        <v>4.5</v>
      </c>
      <c r="I16" s="9">
        <v>4.5</v>
      </c>
      <c r="J16" s="44">
        <v>4.36</v>
      </c>
      <c r="K16" s="23">
        <v>1.029066</v>
      </c>
      <c r="L16" s="43"/>
      <c r="M16" s="12">
        <v>1.029</v>
      </c>
      <c r="N16" s="12">
        <f t="shared" si="0"/>
        <v>0</v>
      </c>
      <c r="O16" s="12">
        <f t="shared" si="1"/>
        <v>0</v>
      </c>
      <c r="P16" s="12">
        <f t="shared" si="2"/>
        <v>0</v>
      </c>
      <c r="Q16" s="12">
        <f t="shared" si="3"/>
        <v>0</v>
      </c>
    </row>
    <row r="17" spans="2:17" ht="12.75">
      <c r="B17" s="12" t="s">
        <v>12</v>
      </c>
      <c r="C17" s="12" t="s">
        <v>21</v>
      </c>
      <c r="E17" s="12" t="s">
        <v>36</v>
      </c>
      <c r="F17" s="36">
        <v>5</v>
      </c>
      <c r="G17" s="9">
        <v>3.74</v>
      </c>
      <c r="H17" s="9">
        <v>3.74</v>
      </c>
      <c r="I17" s="9">
        <v>3.74</v>
      </c>
      <c r="J17" s="46">
        <v>0.89</v>
      </c>
      <c r="K17" s="23">
        <v>0.832</v>
      </c>
      <c r="L17" s="45">
        <v>0.832</v>
      </c>
      <c r="M17" s="23">
        <v>0.832</v>
      </c>
      <c r="N17" s="12">
        <f t="shared" si="0"/>
        <v>0</v>
      </c>
      <c r="O17" s="12">
        <f t="shared" si="1"/>
        <v>0</v>
      </c>
      <c r="P17" s="12">
        <f t="shared" si="2"/>
        <v>0</v>
      </c>
      <c r="Q17" s="12">
        <f t="shared" si="3"/>
        <v>0</v>
      </c>
    </row>
    <row r="18" spans="2:17" ht="12.75">
      <c r="B18" s="12" t="s">
        <v>9</v>
      </c>
      <c r="C18" s="12" t="s">
        <v>21</v>
      </c>
      <c r="E18" s="12" t="s">
        <v>39</v>
      </c>
      <c r="F18" s="36" t="s">
        <v>96</v>
      </c>
      <c r="G18" s="9">
        <v>4.5</v>
      </c>
      <c r="H18" s="9">
        <v>4.5</v>
      </c>
      <c r="I18" s="9">
        <v>4.5</v>
      </c>
      <c r="J18" s="44">
        <v>3.78</v>
      </c>
      <c r="K18" s="23">
        <v>1.029066</v>
      </c>
      <c r="L18" s="43"/>
      <c r="M18" s="23">
        <v>1.029066</v>
      </c>
      <c r="N18" s="12">
        <f t="shared" si="0"/>
        <v>0</v>
      </c>
      <c r="O18" s="12">
        <f t="shared" si="1"/>
        <v>0</v>
      </c>
      <c r="P18" s="12">
        <f t="shared" si="2"/>
        <v>0</v>
      </c>
      <c r="Q18" s="12">
        <f t="shared" si="3"/>
        <v>0</v>
      </c>
    </row>
    <row r="19" spans="2:17" ht="12.75">
      <c r="B19" s="12" t="s">
        <v>15</v>
      </c>
      <c r="C19" s="12" t="s">
        <v>21</v>
      </c>
      <c r="E19" s="12" t="s">
        <v>37</v>
      </c>
      <c r="F19" s="36" t="s">
        <v>96</v>
      </c>
      <c r="G19" s="9">
        <v>4.5</v>
      </c>
      <c r="H19" s="9">
        <v>4.5</v>
      </c>
      <c r="I19" s="9">
        <v>4.5</v>
      </c>
      <c r="J19" s="44">
        <v>3.78</v>
      </c>
      <c r="K19" s="23">
        <v>1.029066</v>
      </c>
      <c r="L19" s="43"/>
      <c r="M19" s="23">
        <v>1.029066</v>
      </c>
      <c r="N19" s="12">
        <f t="shared" si="0"/>
        <v>0</v>
      </c>
      <c r="O19" s="12">
        <f t="shared" si="1"/>
        <v>0</v>
      </c>
      <c r="P19" s="12">
        <f t="shared" si="2"/>
        <v>0</v>
      </c>
      <c r="Q19" s="12">
        <f t="shared" si="3"/>
        <v>0</v>
      </c>
    </row>
    <row r="20" spans="2:17" ht="12.75">
      <c r="B20" s="12" t="s">
        <v>13</v>
      </c>
      <c r="C20" s="12" t="s">
        <v>21</v>
      </c>
      <c r="E20" s="12" t="s">
        <v>34</v>
      </c>
      <c r="F20" s="36" t="s">
        <v>96</v>
      </c>
      <c r="G20" s="9">
        <v>4.5</v>
      </c>
      <c r="H20" s="9">
        <v>4.5</v>
      </c>
      <c r="I20" s="9">
        <v>4.5</v>
      </c>
      <c r="J20" s="44">
        <v>3.78</v>
      </c>
      <c r="K20" s="23">
        <v>1.029066</v>
      </c>
      <c r="L20" s="43"/>
      <c r="M20" s="23">
        <v>1.029066</v>
      </c>
      <c r="N20" s="12">
        <f t="shared" si="0"/>
        <v>0</v>
      </c>
      <c r="O20" s="12">
        <f t="shared" si="1"/>
        <v>0</v>
      </c>
      <c r="P20" s="12">
        <f t="shared" si="2"/>
        <v>0</v>
      </c>
      <c r="Q20" s="12">
        <f t="shared" si="3"/>
        <v>0</v>
      </c>
    </row>
    <row r="21" spans="2:17" ht="12.75">
      <c r="B21" s="12" t="s">
        <v>16</v>
      </c>
      <c r="C21" s="12" t="s">
        <v>21</v>
      </c>
      <c r="E21" s="12" t="s">
        <v>38</v>
      </c>
      <c r="F21" s="36" t="s">
        <v>96</v>
      </c>
      <c r="G21" s="9">
        <v>4.5</v>
      </c>
      <c r="H21" s="9">
        <v>4.5</v>
      </c>
      <c r="I21" s="9">
        <v>4.5</v>
      </c>
      <c r="J21" s="44">
        <v>3.78</v>
      </c>
      <c r="K21" s="23">
        <v>1.029066</v>
      </c>
      <c r="L21" s="43"/>
      <c r="M21" s="23">
        <v>1.029066</v>
      </c>
      <c r="N21" s="12">
        <f t="shared" si="0"/>
        <v>0</v>
      </c>
      <c r="O21" s="12">
        <f t="shared" si="1"/>
        <v>0</v>
      </c>
      <c r="P21" s="12">
        <f t="shared" si="2"/>
        <v>0</v>
      </c>
      <c r="Q21" s="12">
        <f t="shared" si="3"/>
        <v>0</v>
      </c>
    </row>
    <row r="22" spans="2:17" ht="12.75">
      <c r="B22" s="12" t="s">
        <v>48</v>
      </c>
      <c r="C22" s="12" t="s">
        <v>21</v>
      </c>
      <c r="E22" s="12" t="s">
        <v>56</v>
      </c>
      <c r="F22" s="36">
        <v>9</v>
      </c>
      <c r="G22" s="9">
        <v>2.35</v>
      </c>
      <c r="H22" s="9">
        <v>2.35</v>
      </c>
      <c r="I22" s="9">
        <v>0.02</v>
      </c>
      <c r="J22" s="47" t="s">
        <v>83</v>
      </c>
      <c r="K22" s="23">
        <v>1.071</v>
      </c>
      <c r="L22" s="45">
        <v>1.071</v>
      </c>
      <c r="M22" s="23">
        <v>1.071</v>
      </c>
      <c r="N22" s="12">
        <f t="shared" si="0"/>
        <v>0</v>
      </c>
      <c r="O22" s="12">
        <f t="shared" si="1"/>
        <v>0</v>
      </c>
      <c r="P22" s="12">
        <f t="shared" si="2"/>
        <v>0</v>
      </c>
      <c r="Q22" s="52" t="s">
        <v>83</v>
      </c>
    </row>
    <row r="23" spans="2:17" ht="12.75">
      <c r="B23" s="12" t="s">
        <v>44</v>
      </c>
      <c r="C23" s="12" t="s">
        <v>21</v>
      </c>
      <c r="E23" s="12" t="s">
        <v>45</v>
      </c>
      <c r="F23" s="36">
        <v>10</v>
      </c>
      <c r="G23" s="9">
        <v>1.171</v>
      </c>
      <c r="H23" s="46">
        <v>0</v>
      </c>
      <c r="I23" s="9">
        <v>0.01</v>
      </c>
      <c r="J23" s="44">
        <v>0</v>
      </c>
      <c r="K23" s="23">
        <v>1.17</v>
      </c>
      <c r="L23" s="43"/>
      <c r="M23" s="43">
        <v>1.16</v>
      </c>
      <c r="N23" s="12">
        <f t="shared" si="0"/>
        <v>0</v>
      </c>
      <c r="O23" s="12">
        <f t="shared" si="1"/>
        <v>0</v>
      </c>
      <c r="P23" s="12">
        <f t="shared" si="2"/>
        <v>0</v>
      </c>
      <c r="Q23" s="12">
        <f t="shared" si="3"/>
        <v>0</v>
      </c>
    </row>
    <row r="24" spans="1:17" ht="12.75">
      <c r="A24" s="12">
        <v>84.5</v>
      </c>
      <c r="B24" s="12" t="s">
        <v>23</v>
      </c>
      <c r="C24" s="12" t="s">
        <v>22</v>
      </c>
      <c r="D24" s="12">
        <v>20</v>
      </c>
      <c r="E24" s="12" t="s">
        <v>88</v>
      </c>
      <c r="F24" s="36" t="s">
        <v>103</v>
      </c>
      <c r="G24" s="9">
        <v>0.962</v>
      </c>
      <c r="H24" s="46">
        <v>0.51</v>
      </c>
      <c r="I24" s="9">
        <v>0.93</v>
      </c>
      <c r="J24" s="44">
        <v>0.28</v>
      </c>
      <c r="K24" s="23">
        <v>0.7</v>
      </c>
      <c r="L24" s="45">
        <v>0.7</v>
      </c>
      <c r="M24" s="23">
        <v>0.7</v>
      </c>
      <c r="N24" s="12">
        <f t="shared" si="0"/>
        <v>81.289</v>
      </c>
      <c r="O24" s="12">
        <f t="shared" si="1"/>
        <v>43.095</v>
      </c>
      <c r="P24" s="12">
        <f t="shared" si="2"/>
        <v>78.58500000000001</v>
      </c>
      <c r="Q24" s="12">
        <f t="shared" si="3"/>
        <v>23.660000000000004</v>
      </c>
    </row>
    <row r="25" spans="1:17" ht="12.75">
      <c r="A25" s="12">
        <v>17</v>
      </c>
      <c r="B25" s="12" t="s">
        <v>5</v>
      </c>
      <c r="C25" s="12" t="s">
        <v>21</v>
      </c>
      <c r="E25" s="12" t="s">
        <v>27</v>
      </c>
      <c r="F25" s="36"/>
      <c r="G25" s="9">
        <v>4.816</v>
      </c>
      <c r="H25" s="46">
        <v>4.4</v>
      </c>
      <c r="I25" s="9">
        <v>4.66</v>
      </c>
      <c r="J25" s="44">
        <v>4.32</v>
      </c>
      <c r="K25" s="23">
        <v>1.02</v>
      </c>
      <c r="L25" s="45">
        <v>1.02</v>
      </c>
      <c r="M25" s="23">
        <v>1.02</v>
      </c>
      <c r="N25" s="12">
        <f t="shared" si="0"/>
        <v>81.872</v>
      </c>
      <c r="O25" s="12">
        <f t="shared" si="1"/>
        <v>74.80000000000001</v>
      </c>
      <c r="P25" s="12">
        <f t="shared" si="2"/>
        <v>79.22</v>
      </c>
      <c r="Q25" s="12">
        <f t="shared" si="3"/>
        <v>73.44</v>
      </c>
    </row>
    <row r="26" spans="2:17" ht="12.75">
      <c r="B26" s="12" t="s">
        <v>43</v>
      </c>
      <c r="C26" s="12" t="s">
        <v>21</v>
      </c>
      <c r="E26" s="12" t="s">
        <v>46</v>
      </c>
      <c r="F26" s="36">
        <v>10</v>
      </c>
      <c r="G26" s="9">
        <v>0.677</v>
      </c>
      <c r="H26" s="46">
        <v>0</v>
      </c>
      <c r="I26" s="9">
        <v>0.05</v>
      </c>
      <c r="J26" s="44">
        <v>0</v>
      </c>
      <c r="K26" s="23">
        <v>1.16</v>
      </c>
      <c r="L26" s="45">
        <v>1.16</v>
      </c>
      <c r="M26" s="23">
        <v>1.16</v>
      </c>
      <c r="N26" s="12">
        <f t="shared" si="0"/>
        <v>0</v>
      </c>
      <c r="O26" s="12">
        <f t="shared" si="1"/>
        <v>0</v>
      </c>
      <c r="P26" s="12">
        <f t="shared" si="2"/>
        <v>0</v>
      </c>
      <c r="Q26" s="12">
        <f t="shared" si="3"/>
        <v>0</v>
      </c>
    </row>
    <row r="27" spans="2:17" ht="12.75">
      <c r="B27" s="12" t="s">
        <v>20</v>
      </c>
      <c r="C27" s="12" t="s">
        <v>21</v>
      </c>
      <c r="E27" s="12" t="s">
        <v>47</v>
      </c>
      <c r="F27" s="36">
        <v>8</v>
      </c>
      <c r="G27" s="9">
        <v>2.17</v>
      </c>
      <c r="H27" s="44">
        <v>2.09</v>
      </c>
      <c r="I27" s="9">
        <v>0.05</v>
      </c>
      <c r="J27" s="44">
        <v>0</v>
      </c>
      <c r="K27" s="23">
        <v>0.93</v>
      </c>
      <c r="L27" s="45">
        <v>0.93</v>
      </c>
      <c r="M27" s="23">
        <v>0.93</v>
      </c>
      <c r="N27" s="12">
        <f t="shared" si="0"/>
        <v>0</v>
      </c>
      <c r="O27" s="12">
        <f t="shared" si="1"/>
        <v>0</v>
      </c>
      <c r="P27" s="12">
        <f t="shared" si="2"/>
        <v>0</v>
      </c>
      <c r="Q27" s="12">
        <f t="shared" si="3"/>
        <v>0</v>
      </c>
    </row>
    <row r="28" spans="1:17" ht="12.75">
      <c r="A28" s="12">
        <v>0.1</v>
      </c>
      <c r="B28" s="12" t="s">
        <v>2</v>
      </c>
      <c r="C28" s="12" t="s">
        <v>21</v>
      </c>
      <c r="E28" s="12" t="s">
        <v>24</v>
      </c>
      <c r="F28" s="37"/>
      <c r="G28" s="9">
        <v>7.26</v>
      </c>
      <c r="H28" s="9">
        <v>7.26</v>
      </c>
      <c r="I28" s="9">
        <v>7.26</v>
      </c>
      <c r="J28" s="9">
        <v>7.26</v>
      </c>
      <c r="K28" s="23">
        <v>0.871</v>
      </c>
      <c r="L28" s="23">
        <v>0.871</v>
      </c>
      <c r="M28" s="23">
        <v>0.871</v>
      </c>
      <c r="N28" s="12">
        <f t="shared" si="0"/>
        <v>0.726</v>
      </c>
      <c r="O28" s="12">
        <f t="shared" si="1"/>
        <v>0.726</v>
      </c>
      <c r="P28" s="12">
        <f t="shared" si="2"/>
        <v>0.726</v>
      </c>
      <c r="Q28" s="12">
        <f t="shared" si="3"/>
        <v>0.726</v>
      </c>
    </row>
    <row r="29" spans="7:17" ht="12.75">
      <c r="G29" s="9"/>
      <c r="K29" s="9"/>
      <c r="L29" s="21"/>
      <c r="M29" s="21"/>
      <c r="N29" s="35">
        <f>SUM(N3:N28)</f>
        <v>209.89100000000002</v>
      </c>
      <c r="O29" s="35">
        <f>SUM(O3:O28)</f>
        <v>164.625</v>
      </c>
      <c r="P29" s="35">
        <f>SUM(P3:P28)</f>
        <v>185.031</v>
      </c>
      <c r="Q29" s="35">
        <f>SUM(Q3:Q28)</f>
        <v>134.926</v>
      </c>
    </row>
    <row r="30" ht="13.5" thickBot="1"/>
    <row r="31" spans="2:9" ht="12.75">
      <c r="B31" s="59" t="s">
        <v>84</v>
      </c>
      <c r="C31" s="60"/>
      <c r="D31" s="60"/>
      <c r="E31" s="60"/>
      <c r="F31" s="60"/>
      <c r="G31" s="60"/>
      <c r="H31" s="60"/>
      <c r="I31" s="61"/>
    </row>
    <row r="32" spans="2:9" ht="12.75">
      <c r="B32" s="53" t="s">
        <v>116</v>
      </c>
      <c r="C32" s="54"/>
      <c r="D32" s="54"/>
      <c r="E32" s="54"/>
      <c r="F32" s="55"/>
      <c r="G32" s="56"/>
      <c r="H32" s="56"/>
      <c r="I32" s="57"/>
    </row>
    <row r="33" spans="2:9" ht="12.75" customHeight="1">
      <c r="B33" s="63" t="s">
        <v>85</v>
      </c>
      <c r="C33" s="64"/>
      <c r="D33" s="64"/>
      <c r="E33" s="64"/>
      <c r="F33" s="64"/>
      <c r="G33" s="64"/>
      <c r="H33" s="64"/>
      <c r="I33" s="65"/>
    </row>
    <row r="34" spans="2:9" ht="12.75" customHeight="1">
      <c r="B34" s="66" t="s">
        <v>89</v>
      </c>
      <c r="C34" s="67"/>
      <c r="D34" s="67"/>
      <c r="E34" s="67"/>
      <c r="F34" s="67"/>
      <c r="G34" s="67"/>
      <c r="H34" s="67"/>
      <c r="I34" s="68"/>
    </row>
    <row r="35" spans="2:9" ht="13.5" thickBot="1">
      <c r="B35" s="69"/>
      <c r="C35" s="70"/>
      <c r="D35" s="70"/>
      <c r="E35" s="70"/>
      <c r="F35" s="70"/>
      <c r="G35" s="70"/>
      <c r="H35" s="70"/>
      <c r="I35" s="71"/>
    </row>
    <row r="37" spans="2:9" ht="12.75">
      <c r="B37" s="62" t="s">
        <v>97</v>
      </c>
      <c r="C37" s="62"/>
      <c r="D37" s="62"/>
      <c r="E37" s="62"/>
      <c r="F37" s="62"/>
      <c r="G37" s="62"/>
      <c r="H37" s="62"/>
      <c r="I37" s="62"/>
    </row>
    <row r="38" ht="12.75">
      <c r="B38" s="40" t="s">
        <v>98</v>
      </c>
    </row>
    <row r="39" spans="2:9" ht="12.75">
      <c r="B39" s="58" t="s">
        <v>112</v>
      </c>
      <c r="C39" s="58"/>
      <c r="D39" s="58"/>
      <c r="E39" s="58"/>
      <c r="F39" s="58"/>
      <c r="G39" s="58"/>
      <c r="H39" s="58"/>
      <c r="I39" s="58"/>
    </row>
    <row r="40" spans="2:9" ht="12.75">
      <c r="B40" s="58"/>
      <c r="C40" s="58"/>
      <c r="D40" s="58"/>
      <c r="E40" s="58"/>
      <c r="F40" s="58"/>
      <c r="G40" s="58"/>
      <c r="H40" s="58"/>
      <c r="I40" s="58"/>
    </row>
    <row r="41" spans="2:9" ht="12.75">
      <c r="B41" s="58" t="s">
        <v>92</v>
      </c>
      <c r="C41" s="58"/>
      <c r="D41" s="58"/>
      <c r="E41" s="58"/>
      <c r="F41" s="58"/>
      <c r="G41" s="58"/>
      <c r="H41" s="58"/>
      <c r="I41" s="58"/>
    </row>
    <row r="42" spans="2:9" ht="12.75">
      <c r="B42" s="58"/>
      <c r="C42" s="58"/>
      <c r="D42" s="58"/>
      <c r="E42" s="58"/>
      <c r="F42" s="58"/>
      <c r="G42" s="58"/>
      <c r="H42" s="58"/>
      <c r="I42" s="58"/>
    </row>
    <row r="43" ht="12.75">
      <c r="B43" s="40" t="s">
        <v>107</v>
      </c>
    </row>
    <row r="44" ht="12.75">
      <c r="B44" s="40" t="s">
        <v>93</v>
      </c>
    </row>
    <row r="45" ht="12.75">
      <c r="B45" s="40" t="s">
        <v>94</v>
      </c>
    </row>
    <row r="46" ht="12.75">
      <c r="B46" s="40" t="s">
        <v>108</v>
      </c>
    </row>
    <row r="47" ht="12.75">
      <c r="B47" s="40" t="s">
        <v>109</v>
      </c>
    </row>
    <row r="48" ht="12.75">
      <c r="B48" s="40" t="s">
        <v>110</v>
      </c>
    </row>
    <row r="49" ht="12.75">
      <c r="B49" s="40" t="s">
        <v>111</v>
      </c>
    </row>
  </sheetData>
  <sheetProtection/>
  <mergeCells count="18">
    <mergeCell ref="F1:F2"/>
    <mergeCell ref="G1:G2"/>
    <mergeCell ref="H1:H2"/>
    <mergeCell ref="A1:C1"/>
    <mergeCell ref="N1:N2"/>
    <mergeCell ref="O1:O2"/>
    <mergeCell ref="P1:P2"/>
    <mergeCell ref="Q1:Q2"/>
    <mergeCell ref="I1:I2"/>
    <mergeCell ref="J1:J2"/>
    <mergeCell ref="K1:K2"/>
    <mergeCell ref="M1:M2"/>
    <mergeCell ref="B39:I40"/>
    <mergeCell ref="B41:I42"/>
    <mergeCell ref="B31:I31"/>
    <mergeCell ref="B37:I37"/>
    <mergeCell ref="B33:I33"/>
    <mergeCell ref="B34:I35"/>
  </mergeCells>
  <printOptions/>
  <pageMargins left="0.75" right="0.75" top="1" bottom="1" header="0.5" footer="0.5"/>
  <pageSetup fitToHeight="1" fitToWidth="1" horizontalDpi="600" verticalDpi="600" orientation="landscape" scale="7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zoomScale="75" zoomScaleNormal="75" zoomScalePageLayoutView="0" workbookViewId="0" topLeftCell="A1">
      <selection activeCell="A9" sqref="A9"/>
    </sheetView>
  </sheetViews>
  <sheetFormatPr defaultColWidth="9.140625" defaultRowHeight="12.75"/>
  <cols>
    <col min="1" max="1" width="5.00390625" style="31" customWidth="1"/>
    <col min="2" max="2" width="15.8515625" style="31" customWidth="1"/>
    <col min="3" max="3" width="9.140625" style="31" customWidth="1"/>
    <col min="4" max="4" width="2.8515625" style="11" customWidth="1"/>
    <col min="5" max="5" width="26.421875" style="31" customWidth="1"/>
    <col min="6" max="6" width="5.8515625" style="12" bestFit="1" customWidth="1"/>
    <col min="7" max="7" width="7.00390625" style="0" customWidth="1"/>
    <col min="8" max="8" width="10.140625" style="0" customWidth="1"/>
    <col min="9" max="9" width="6.8515625" style="0" customWidth="1"/>
    <col min="10" max="10" width="10.8515625" style="0" customWidth="1"/>
    <col min="11" max="11" width="0" style="0" hidden="1" customWidth="1"/>
    <col min="12" max="12" width="10.421875" style="0" bestFit="1" customWidth="1"/>
    <col min="13" max="13" width="11.421875" style="0" customWidth="1"/>
    <col min="14" max="14" width="8.57421875" style="0" customWidth="1"/>
    <col min="15" max="15" width="11.00390625" style="0" customWidth="1"/>
    <col min="16" max="16" width="8.8515625" style="0" customWidth="1"/>
    <col min="17" max="17" width="10.57421875" style="31" customWidth="1"/>
    <col min="18" max="16384" width="9.140625" style="31" customWidth="1"/>
  </cols>
  <sheetData>
    <row r="1" spans="1:17" ht="23.25">
      <c r="A1" s="79" t="s">
        <v>125</v>
      </c>
      <c r="B1" s="79"/>
      <c r="C1" s="79"/>
      <c r="D1" s="33"/>
      <c r="F1" s="74" t="s">
        <v>90</v>
      </c>
      <c r="G1" s="75" t="s">
        <v>55</v>
      </c>
      <c r="H1" s="76" t="s">
        <v>99</v>
      </c>
      <c r="I1" s="72" t="s">
        <v>57</v>
      </c>
      <c r="J1" s="72" t="s">
        <v>100</v>
      </c>
      <c r="K1" s="73" t="s">
        <v>58</v>
      </c>
      <c r="L1" s="73" t="s">
        <v>58</v>
      </c>
      <c r="M1" s="72" t="s">
        <v>101</v>
      </c>
      <c r="N1" s="72" t="s">
        <v>75</v>
      </c>
      <c r="O1" s="72" t="s">
        <v>102</v>
      </c>
      <c r="P1" s="72" t="s">
        <v>74</v>
      </c>
      <c r="Q1" s="72" t="s">
        <v>100</v>
      </c>
    </row>
    <row r="2" spans="1:17" ht="12.75">
      <c r="A2" s="32" t="s">
        <v>50</v>
      </c>
      <c r="B2" s="32" t="s">
        <v>0</v>
      </c>
      <c r="C2" s="32" t="s">
        <v>53</v>
      </c>
      <c r="D2" s="34" t="s">
        <v>79</v>
      </c>
      <c r="E2" s="32" t="s">
        <v>1</v>
      </c>
      <c r="F2" s="74"/>
      <c r="G2" s="75"/>
      <c r="H2" s="76"/>
      <c r="I2" s="72"/>
      <c r="J2" s="72"/>
      <c r="K2" s="73"/>
      <c r="L2" s="73"/>
      <c r="M2" s="72"/>
      <c r="N2" s="72"/>
      <c r="O2" s="72"/>
      <c r="P2" s="72"/>
      <c r="Q2" s="72"/>
    </row>
    <row r="3" spans="1:17" ht="12.75">
      <c r="A3" s="29"/>
      <c r="B3" s="29" t="s">
        <v>19</v>
      </c>
      <c r="C3" s="29" t="s">
        <v>21</v>
      </c>
      <c r="D3" s="12"/>
      <c r="E3" s="29" t="s">
        <v>42</v>
      </c>
      <c r="F3" s="51" t="s">
        <v>91</v>
      </c>
      <c r="G3" s="9">
        <v>1.8</v>
      </c>
      <c r="H3" s="9">
        <v>1.8</v>
      </c>
      <c r="I3" s="9">
        <v>0</v>
      </c>
      <c r="J3" s="44">
        <v>0.21</v>
      </c>
      <c r="K3" s="45">
        <v>0.93</v>
      </c>
      <c r="L3" s="23">
        <v>0.93</v>
      </c>
      <c r="M3" s="43">
        <v>1.26</v>
      </c>
      <c r="N3" s="12">
        <f aca="true" t="shared" si="0" ref="N3:N28">(A3*G3)</f>
        <v>0</v>
      </c>
      <c r="O3" s="12">
        <f aca="true" t="shared" si="1" ref="O3:O28">(A3*H3)</f>
        <v>0</v>
      </c>
      <c r="P3" s="12">
        <f aca="true" t="shared" si="2" ref="P3:P28">A3*I3</f>
        <v>0</v>
      </c>
      <c r="Q3" s="12">
        <f aca="true" t="shared" si="3" ref="Q3:Q28">A3*J3</f>
        <v>0</v>
      </c>
    </row>
    <row r="4" spans="1:17" ht="12.75">
      <c r="A4" s="29"/>
      <c r="B4" s="29" t="s">
        <v>7</v>
      </c>
      <c r="C4" s="29" t="s">
        <v>22</v>
      </c>
      <c r="D4" s="12">
        <v>20</v>
      </c>
      <c r="E4" s="29" t="s">
        <v>29</v>
      </c>
      <c r="F4" s="36" t="s">
        <v>103</v>
      </c>
      <c r="G4" s="9">
        <v>0.962</v>
      </c>
      <c r="H4" s="46">
        <v>0.47</v>
      </c>
      <c r="I4" s="9">
        <v>0.93</v>
      </c>
      <c r="J4" s="44">
        <v>0.47</v>
      </c>
      <c r="K4" s="45">
        <v>0.7</v>
      </c>
      <c r="L4" s="23">
        <v>0.7</v>
      </c>
      <c r="M4" s="23">
        <v>0.7</v>
      </c>
      <c r="N4" s="12">
        <f t="shared" si="0"/>
        <v>0</v>
      </c>
      <c r="O4" s="12">
        <f t="shared" si="1"/>
        <v>0</v>
      </c>
      <c r="P4" s="12">
        <f t="shared" si="2"/>
        <v>0</v>
      </c>
      <c r="Q4" s="12">
        <f t="shared" si="3"/>
        <v>0</v>
      </c>
    </row>
    <row r="5" spans="1:17" ht="12.75">
      <c r="A5" s="29"/>
      <c r="B5" s="29" t="s">
        <v>6</v>
      </c>
      <c r="C5" s="29" t="s">
        <v>22</v>
      </c>
      <c r="D5" s="12">
        <v>20</v>
      </c>
      <c r="E5" s="29" t="s">
        <v>28</v>
      </c>
      <c r="F5" s="36" t="s">
        <v>104</v>
      </c>
      <c r="G5" s="9">
        <v>0.728</v>
      </c>
      <c r="H5" s="44">
        <v>0.51</v>
      </c>
      <c r="I5" s="9">
        <v>0.71</v>
      </c>
      <c r="J5" s="44">
        <v>0.51</v>
      </c>
      <c r="K5" s="45">
        <v>0.7</v>
      </c>
      <c r="L5" s="23">
        <v>0.7</v>
      </c>
      <c r="M5" s="23">
        <v>0.7</v>
      </c>
      <c r="N5" s="12">
        <f t="shared" si="0"/>
        <v>0</v>
      </c>
      <c r="O5" s="12">
        <f>(A5*0.69)</f>
        <v>0</v>
      </c>
      <c r="P5" s="12">
        <f t="shared" si="2"/>
        <v>0</v>
      </c>
      <c r="Q5" s="12">
        <f t="shared" si="3"/>
        <v>0</v>
      </c>
    </row>
    <row r="6" spans="1:17" ht="12.75">
      <c r="A6" s="29"/>
      <c r="B6" s="29" t="s">
        <v>18</v>
      </c>
      <c r="C6" s="29" t="s">
        <v>51</v>
      </c>
      <c r="D6" s="12" t="s">
        <v>80</v>
      </c>
      <c r="E6" s="29" t="s">
        <v>41</v>
      </c>
      <c r="F6" s="36">
        <v>1</v>
      </c>
      <c r="G6" s="9">
        <v>0</v>
      </c>
      <c r="H6" s="9">
        <v>0</v>
      </c>
      <c r="I6" s="9">
        <v>0</v>
      </c>
      <c r="J6" s="9">
        <v>0</v>
      </c>
      <c r="K6" s="23">
        <v>1.621</v>
      </c>
      <c r="L6" s="23">
        <v>1.621</v>
      </c>
      <c r="M6" s="23">
        <v>1.621</v>
      </c>
      <c r="N6" s="12">
        <f t="shared" si="0"/>
        <v>0</v>
      </c>
      <c r="O6" s="12">
        <f t="shared" si="1"/>
        <v>0</v>
      </c>
      <c r="P6" s="12">
        <f t="shared" si="2"/>
        <v>0</v>
      </c>
      <c r="Q6" s="12">
        <f t="shared" si="3"/>
        <v>0</v>
      </c>
    </row>
    <row r="7" spans="3:17" s="29" customFormat="1" ht="12.75">
      <c r="C7" s="29" t="s">
        <v>51</v>
      </c>
      <c r="D7" s="12">
        <v>32</v>
      </c>
      <c r="F7" s="36">
        <v>1</v>
      </c>
      <c r="G7" s="9">
        <v>0</v>
      </c>
      <c r="H7" s="9">
        <v>0</v>
      </c>
      <c r="I7" s="9">
        <v>0</v>
      </c>
      <c r="J7" s="9">
        <v>0</v>
      </c>
      <c r="K7" s="23">
        <v>0.999</v>
      </c>
      <c r="L7" s="23">
        <v>0.999</v>
      </c>
      <c r="M7" s="23">
        <v>0.999</v>
      </c>
      <c r="N7" s="12">
        <f t="shared" si="0"/>
        <v>0</v>
      </c>
      <c r="O7" s="12">
        <f t="shared" si="1"/>
        <v>0</v>
      </c>
      <c r="P7" s="12">
        <f t="shared" si="2"/>
        <v>0</v>
      </c>
      <c r="Q7" s="12">
        <f t="shared" si="3"/>
        <v>0</v>
      </c>
    </row>
    <row r="8" spans="1:17" ht="12.75">
      <c r="A8" s="29"/>
      <c r="B8" s="29" t="s">
        <v>14</v>
      </c>
      <c r="C8" s="29" t="s">
        <v>32</v>
      </c>
      <c r="D8" s="12">
        <v>12</v>
      </c>
      <c r="E8" s="29" t="s">
        <v>33</v>
      </c>
      <c r="F8" s="36" t="s">
        <v>106</v>
      </c>
      <c r="G8" s="9">
        <v>3.74</v>
      </c>
      <c r="H8" s="46">
        <v>0.35</v>
      </c>
      <c r="I8" s="9">
        <v>0.97</v>
      </c>
      <c r="J8" s="44">
        <v>0.08</v>
      </c>
      <c r="K8" s="45">
        <v>0.832</v>
      </c>
      <c r="L8" s="23">
        <v>0.832</v>
      </c>
      <c r="M8" s="23">
        <v>0.832</v>
      </c>
      <c r="N8" s="12">
        <f t="shared" si="0"/>
        <v>0</v>
      </c>
      <c r="O8" s="12">
        <f t="shared" si="1"/>
        <v>0</v>
      </c>
      <c r="P8" s="12">
        <f t="shared" si="2"/>
        <v>0</v>
      </c>
      <c r="Q8" s="12">
        <f t="shared" si="3"/>
        <v>0</v>
      </c>
    </row>
    <row r="9" spans="1:17" ht="12.75">
      <c r="A9" s="29"/>
      <c r="B9" s="29" t="s">
        <v>4</v>
      </c>
      <c r="C9" s="29" t="s">
        <v>22</v>
      </c>
      <c r="D9" s="12">
        <v>12</v>
      </c>
      <c r="E9" s="29" t="s">
        <v>26</v>
      </c>
      <c r="F9" s="36" t="s">
        <v>105</v>
      </c>
      <c r="G9" s="9">
        <v>0.434</v>
      </c>
      <c r="H9" s="9">
        <v>0.434</v>
      </c>
      <c r="I9" s="9">
        <v>0.25</v>
      </c>
      <c r="J9" s="44">
        <v>0.35</v>
      </c>
      <c r="K9" s="45">
        <v>1.029066</v>
      </c>
      <c r="L9" s="23">
        <v>1.029066</v>
      </c>
      <c r="M9" s="23">
        <v>1.029066</v>
      </c>
      <c r="N9" s="12">
        <f t="shared" si="0"/>
        <v>0</v>
      </c>
      <c r="O9" s="12">
        <f t="shared" si="1"/>
        <v>0</v>
      </c>
      <c r="P9" s="12">
        <f t="shared" si="2"/>
        <v>0</v>
      </c>
      <c r="Q9" s="12">
        <f t="shared" si="3"/>
        <v>0</v>
      </c>
    </row>
    <row r="10" spans="1:17" ht="12.75">
      <c r="A10" s="29"/>
      <c r="B10" s="29" t="s">
        <v>8</v>
      </c>
      <c r="C10" s="29" t="s">
        <v>22</v>
      </c>
      <c r="D10" s="12">
        <v>18</v>
      </c>
      <c r="E10" s="29" t="s">
        <v>30</v>
      </c>
      <c r="F10" s="36" t="s">
        <v>95</v>
      </c>
      <c r="G10" s="9">
        <v>0.798</v>
      </c>
      <c r="H10" s="46">
        <v>0.64</v>
      </c>
      <c r="I10" s="9">
        <v>0.8</v>
      </c>
      <c r="J10" s="44">
        <v>0</v>
      </c>
      <c r="K10" s="45">
        <v>0.835</v>
      </c>
      <c r="L10" s="23">
        <v>0.835</v>
      </c>
      <c r="M10" s="43">
        <v>0.863</v>
      </c>
      <c r="N10" s="12">
        <f t="shared" si="0"/>
        <v>0</v>
      </c>
      <c r="O10" s="12">
        <f t="shared" si="1"/>
        <v>0</v>
      </c>
      <c r="P10" s="12">
        <f t="shared" si="2"/>
        <v>0</v>
      </c>
      <c r="Q10" s="12">
        <f t="shared" si="3"/>
        <v>0</v>
      </c>
    </row>
    <row r="11" spans="1:17" ht="12.75">
      <c r="A11" s="29"/>
      <c r="B11" s="29" t="s">
        <v>3</v>
      </c>
      <c r="C11" s="29" t="s">
        <v>22</v>
      </c>
      <c r="D11" s="12">
        <v>12</v>
      </c>
      <c r="E11" s="29" t="s">
        <v>25</v>
      </c>
      <c r="F11" s="36">
        <v>1</v>
      </c>
      <c r="G11" s="9">
        <v>0.364</v>
      </c>
      <c r="H11" s="46">
        <v>0.28</v>
      </c>
      <c r="I11" s="9">
        <v>0</v>
      </c>
      <c r="J11" s="9">
        <v>0</v>
      </c>
      <c r="K11" s="45">
        <v>0.79</v>
      </c>
      <c r="L11" s="23">
        <v>0.79</v>
      </c>
      <c r="M11" s="23">
        <v>0.79</v>
      </c>
      <c r="N11" s="12">
        <f t="shared" si="0"/>
        <v>0</v>
      </c>
      <c r="O11" s="12">
        <f t="shared" si="1"/>
        <v>0</v>
      </c>
      <c r="P11" s="12">
        <f>A11*I11</f>
        <v>0</v>
      </c>
      <c r="Q11" s="12">
        <f>A11*J11</f>
        <v>0</v>
      </c>
    </row>
    <row r="12" spans="1:17" ht="12.75">
      <c r="A12" s="29"/>
      <c r="B12" s="30" t="s">
        <v>78</v>
      </c>
      <c r="C12" s="29" t="s">
        <v>21</v>
      </c>
      <c r="D12" s="12"/>
      <c r="E12" s="29" t="s">
        <v>52</v>
      </c>
      <c r="F12" s="36"/>
      <c r="G12" s="9">
        <v>0</v>
      </c>
      <c r="H12" s="9">
        <v>0</v>
      </c>
      <c r="I12" s="9">
        <v>0</v>
      </c>
      <c r="J12" s="9">
        <v>0</v>
      </c>
      <c r="K12" s="23" t="s">
        <v>82</v>
      </c>
      <c r="L12" s="23" t="s">
        <v>82</v>
      </c>
      <c r="M12" s="23" t="s">
        <v>82</v>
      </c>
      <c r="N12" s="12">
        <f t="shared" si="0"/>
        <v>0</v>
      </c>
      <c r="O12" s="12">
        <f t="shared" si="1"/>
        <v>0</v>
      </c>
      <c r="P12" s="12">
        <f>A12*I12</f>
        <v>0</v>
      </c>
      <c r="Q12" s="12">
        <f>A12*J12</f>
        <v>0</v>
      </c>
    </row>
    <row r="13" spans="1:17" ht="12.75">
      <c r="A13" s="29"/>
      <c r="B13" s="29" t="s">
        <v>10</v>
      </c>
      <c r="C13" s="29" t="s">
        <v>21</v>
      </c>
      <c r="D13" s="12"/>
      <c r="E13" s="29" t="s">
        <v>54</v>
      </c>
      <c r="F13" s="36" t="s">
        <v>96</v>
      </c>
      <c r="G13" s="9">
        <v>4.5</v>
      </c>
      <c r="H13" s="9">
        <v>4.5</v>
      </c>
      <c r="I13" s="9">
        <v>4.5</v>
      </c>
      <c r="J13" s="44">
        <v>3.78</v>
      </c>
      <c r="K13" s="45">
        <v>1.029066</v>
      </c>
      <c r="L13" s="23">
        <v>1.029066</v>
      </c>
      <c r="M13" s="23">
        <v>1.029066</v>
      </c>
      <c r="N13" s="12">
        <f t="shared" si="0"/>
        <v>0</v>
      </c>
      <c r="O13" s="12">
        <f t="shared" si="1"/>
        <v>0</v>
      </c>
      <c r="P13" s="12">
        <f t="shared" si="2"/>
        <v>0</v>
      </c>
      <c r="Q13" s="12">
        <f t="shared" si="3"/>
        <v>0</v>
      </c>
    </row>
    <row r="14" spans="1:17" ht="12.75">
      <c r="A14" s="29"/>
      <c r="B14" s="29" t="s">
        <v>31</v>
      </c>
      <c r="C14" s="29" t="s">
        <v>21</v>
      </c>
      <c r="D14" s="12"/>
      <c r="E14" s="29" t="s">
        <v>49</v>
      </c>
      <c r="F14" s="36">
        <v>11</v>
      </c>
      <c r="G14" s="9">
        <v>3.82</v>
      </c>
      <c r="H14" s="9">
        <v>3.82</v>
      </c>
      <c r="I14" s="9">
        <v>3.82</v>
      </c>
      <c r="J14" s="44">
        <v>0.16</v>
      </c>
      <c r="K14" s="45">
        <v>1.17</v>
      </c>
      <c r="L14" s="23">
        <v>1.17</v>
      </c>
      <c r="M14" s="23">
        <v>1.17</v>
      </c>
      <c r="N14" s="12">
        <f t="shared" si="0"/>
        <v>0</v>
      </c>
      <c r="O14" s="12">
        <f t="shared" si="1"/>
        <v>0</v>
      </c>
      <c r="P14" s="12">
        <f t="shared" si="2"/>
        <v>0</v>
      </c>
      <c r="Q14" s="12">
        <f t="shared" si="3"/>
        <v>0</v>
      </c>
    </row>
    <row r="15" spans="1:17" ht="12.75">
      <c r="A15" s="29"/>
      <c r="B15" s="29" t="s">
        <v>11</v>
      </c>
      <c r="C15" s="29" t="s">
        <v>21</v>
      </c>
      <c r="D15" s="12"/>
      <c r="E15" s="29" t="s">
        <v>35</v>
      </c>
      <c r="F15" s="36">
        <v>5</v>
      </c>
      <c r="G15" s="9">
        <v>3.74</v>
      </c>
      <c r="H15" s="9">
        <v>3.74</v>
      </c>
      <c r="I15" s="9">
        <v>3.74</v>
      </c>
      <c r="J15" s="46">
        <v>0.89</v>
      </c>
      <c r="K15" s="45">
        <v>0.832</v>
      </c>
      <c r="L15" s="23">
        <v>0.832</v>
      </c>
      <c r="M15" s="23">
        <v>0.832</v>
      </c>
      <c r="N15" s="12">
        <f t="shared" si="0"/>
        <v>0</v>
      </c>
      <c r="O15" s="12">
        <f t="shared" si="1"/>
        <v>0</v>
      </c>
      <c r="P15" s="12">
        <f t="shared" si="2"/>
        <v>0</v>
      </c>
      <c r="Q15" s="12">
        <f t="shared" si="3"/>
        <v>0</v>
      </c>
    </row>
    <row r="16" spans="1:17" ht="12.75">
      <c r="A16" s="29"/>
      <c r="B16" s="29" t="s">
        <v>17</v>
      </c>
      <c r="C16" s="29" t="s">
        <v>21</v>
      </c>
      <c r="D16" s="12"/>
      <c r="E16" s="29" t="s">
        <v>40</v>
      </c>
      <c r="F16" s="36" t="s">
        <v>96</v>
      </c>
      <c r="G16" s="9">
        <v>4.5</v>
      </c>
      <c r="H16" s="9">
        <v>4.5</v>
      </c>
      <c r="I16" s="9">
        <v>4.5</v>
      </c>
      <c r="J16" s="44">
        <v>4.36</v>
      </c>
      <c r="K16" s="45">
        <v>1.029066</v>
      </c>
      <c r="L16" s="23">
        <v>1.029066</v>
      </c>
      <c r="M16" s="12">
        <v>1.029</v>
      </c>
      <c r="N16" s="12">
        <f t="shared" si="0"/>
        <v>0</v>
      </c>
      <c r="O16" s="12">
        <f t="shared" si="1"/>
        <v>0</v>
      </c>
      <c r="P16" s="12">
        <f t="shared" si="2"/>
        <v>0</v>
      </c>
      <c r="Q16" s="12">
        <f t="shared" si="3"/>
        <v>0</v>
      </c>
    </row>
    <row r="17" spans="1:17" ht="12.75">
      <c r="A17" s="29"/>
      <c r="B17" s="29" t="s">
        <v>12</v>
      </c>
      <c r="C17" s="29" t="s">
        <v>21</v>
      </c>
      <c r="D17" s="12"/>
      <c r="E17" s="29" t="s">
        <v>36</v>
      </c>
      <c r="F17" s="36">
        <v>5</v>
      </c>
      <c r="G17" s="9">
        <v>3.74</v>
      </c>
      <c r="H17" s="9">
        <v>3.74</v>
      </c>
      <c r="I17" s="9">
        <v>3.74</v>
      </c>
      <c r="J17" s="46">
        <v>0.89</v>
      </c>
      <c r="K17" s="45">
        <v>0.832</v>
      </c>
      <c r="L17" s="23">
        <v>0.832</v>
      </c>
      <c r="M17" s="23">
        <v>0.832</v>
      </c>
      <c r="N17" s="12">
        <f t="shared" si="0"/>
        <v>0</v>
      </c>
      <c r="O17" s="12">
        <f t="shared" si="1"/>
        <v>0</v>
      </c>
      <c r="P17" s="12">
        <f t="shared" si="2"/>
        <v>0</v>
      </c>
      <c r="Q17" s="12">
        <f t="shared" si="3"/>
        <v>0</v>
      </c>
    </row>
    <row r="18" spans="1:17" ht="12.75">
      <c r="A18" s="29"/>
      <c r="B18" s="29" t="s">
        <v>9</v>
      </c>
      <c r="C18" s="29" t="s">
        <v>21</v>
      </c>
      <c r="D18" s="12"/>
      <c r="E18" s="29" t="s">
        <v>39</v>
      </c>
      <c r="F18" s="36" t="s">
        <v>96</v>
      </c>
      <c r="G18" s="9">
        <v>4.5</v>
      </c>
      <c r="H18" s="9">
        <v>4.5</v>
      </c>
      <c r="I18" s="9">
        <v>4.5</v>
      </c>
      <c r="J18" s="44">
        <v>3.78</v>
      </c>
      <c r="K18" s="45">
        <v>1.029066</v>
      </c>
      <c r="L18" s="23">
        <v>1.029066</v>
      </c>
      <c r="M18" s="23">
        <v>1.029066</v>
      </c>
      <c r="N18" s="12">
        <f t="shared" si="0"/>
        <v>0</v>
      </c>
      <c r="O18" s="12">
        <f t="shared" si="1"/>
        <v>0</v>
      </c>
      <c r="P18" s="12">
        <f t="shared" si="2"/>
        <v>0</v>
      </c>
      <c r="Q18" s="12">
        <f t="shared" si="3"/>
        <v>0</v>
      </c>
    </row>
    <row r="19" spans="1:17" ht="12.75">
      <c r="A19" s="29"/>
      <c r="B19" s="29" t="s">
        <v>15</v>
      </c>
      <c r="C19" s="29" t="s">
        <v>21</v>
      </c>
      <c r="D19" s="12"/>
      <c r="E19" s="29" t="s">
        <v>37</v>
      </c>
      <c r="F19" s="36" t="s">
        <v>96</v>
      </c>
      <c r="G19" s="9">
        <v>4.5</v>
      </c>
      <c r="H19" s="9">
        <v>4.5</v>
      </c>
      <c r="I19" s="9">
        <v>4.5</v>
      </c>
      <c r="J19" s="44">
        <v>3.78</v>
      </c>
      <c r="K19" s="45">
        <v>1.029066</v>
      </c>
      <c r="L19" s="23">
        <v>1.029066</v>
      </c>
      <c r="M19" s="23">
        <v>1.029066</v>
      </c>
      <c r="N19" s="12">
        <f t="shared" si="0"/>
        <v>0</v>
      </c>
      <c r="O19" s="12">
        <f t="shared" si="1"/>
        <v>0</v>
      </c>
      <c r="P19" s="12">
        <f t="shared" si="2"/>
        <v>0</v>
      </c>
      <c r="Q19" s="12">
        <f t="shared" si="3"/>
        <v>0</v>
      </c>
    </row>
    <row r="20" spans="1:17" ht="12.75">
      <c r="A20" s="29"/>
      <c r="B20" s="29" t="s">
        <v>13</v>
      </c>
      <c r="C20" s="29" t="s">
        <v>21</v>
      </c>
      <c r="D20" s="12"/>
      <c r="E20" s="29" t="s">
        <v>34</v>
      </c>
      <c r="F20" s="36" t="s">
        <v>96</v>
      </c>
      <c r="G20" s="9">
        <v>4.5</v>
      </c>
      <c r="H20" s="9">
        <v>4.5</v>
      </c>
      <c r="I20" s="9">
        <v>4.5</v>
      </c>
      <c r="J20" s="44">
        <v>3.78</v>
      </c>
      <c r="K20" s="45">
        <v>1.029066</v>
      </c>
      <c r="L20" s="23">
        <v>1.029066</v>
      </c>
      <c r="M20" s="23">
        <v>1.029066</v>
      </c>
      <c r="N20" s="12">
        <f t="shared" si="0"/>
        <v>0</v>
      </c>
      <c r="O20" s="12">
        <f t="shared" si="1"/>
        <v>0</v>
      </c>
      <c r="P20" s="12">
        <f t="shared" si="2"/>
        <v>0</v>
      </c>
      <c r="Q20" s="12">
        <f t="shared" si="3"/>
        <v>0</v>
      </c>
    </row>
    <row r="21" spans="1:17" ht="12.75">
      <c r="A21" s="29"/>
      <c r="B21" s="29" t="s">
        <v>16</v>
      </c>
      <c r="C21" s="29" t="s">
        <v>21</v>
      </c>
      <c r="D21" s="12"/>
      <c r="E21" s="29" t="s">
        <v>38</v>
      </c>
      <c r="F21" s="36" t="s">
        <v>96</v>
      </c>
      <c r="G21" s="9">
        <v>4.5</v>
      </c>
      <c r="H21" s="9">
        <v>4.5</v>
      </c>
      <c r="I21" s="9">
        <v>4.5</v>
      </c>
      <c r="J21" s="44">
        <v>3.78</v>
      </c>
      <c r="K21" s="45">
        <v>1.029066</v>
      </c>
      <c r="L21" s="23">
        <v>1.029066</v>
      </c>
      <c r="M21" s="23">
        <v>1.029066</v>
      </c>
      <c r="N21" s="12">
        <f t="shared" si="0"/>
        <v>0</v>
      </c>
      <c r="O21" s="12">
        <f t="shared" si="1"/>
        <v>0</v>
      </c>
      <c r="P21" s="12">
        <f t="shared" si="2"/>
        <v>0</v>
      </c>
      <c r="Q21" s="12">
        <f t="shared" si="3"/>
        <v>0</v>
      </c>
    </row>
    <row r="22" spans="1:17" ht="12.75">
      <c r="A22" s="29"/>
      <c r="B22" s="29" t="s">
        <v>48</v>
      </c>
      <c r="C22" s="29" t="s">
        <v>21</v>
      </c>
      <c r="D22" s="12"/>
      <c r="E22" s="29" t="s">
        <v>56</v>
      </c>
      <c r="F22" s="36">
        <v>9</v>
      </c>
      <c r="G22" s="9">
        <v>2.35</v>
      </c>
      <c r="H22" s="9">
        <v>2.35</v>
      </c>
      <c r="I22" s="9">
        <v>0.02</v>
      </c>
      <c r="J22" s="47" t="s">
        <v>83</v>
      </c>
      <c r="K22" s="45">
        <v>1.071</v>
      </c>
      <c r="L22" s="23">
        <v>1.071</v>
      </c>
      <c r="M22" s="23">
        <v>1.071</v>
      </c>
      <c r="N22" s="12">
        <f t="shared" si="0"/>
        <v>0</v>
      </c>
      <c r="O22" s="12">
        <f t="shared" si="1"/>
        <v>0</v>
      </c>
      <c r="P22" s="12">
        <f t="shared" si="2"/>
        <v>0</v>
      </c>
      <c r="Q22" s="52" t="s">
        <v>83</v>
      </c>
    </row>
    <row r="23" spans="1:17" ht="12.75">
      <c r="A23" s="29"/>
      <c r="B23" s="29" t="s">
        <v>44</v>
      </c>
      <c r="C23" s="29" t="s">
        <v>21</v>
      </c>
      <c r="D23" s="12"/>
      <c r="E23" s="29" t="s">
        <v>45</v>
      </c>
      <c r="F23" s="36">
        <v>10</v>
      </c>
      <c r="G23" s="9">
        <v>1.171</v>
      </c>
      <c r="H23" s="46">
        <v>0</v>
      </c>
      <c r="I23" s="9">
        <v>0.01</v>
      </c>
      <c r="J23" s="44">
        <v>0</v>
      </c>
      <c r="K23" s="45">
        <v>1.17</v>
      </c>
      <c r="L23" s="23">
        <v>1.17</v>
      </c>
      <c r="M23" s="43">
        <v>1.16</v>
      </c>
      <c r="N23" s="12">
        <f t="shared" si="0"/>
        <v>0</v>
      </c>
      <c r="O23" s="12">
        <f t="shared" si="1"/>
        <v>0</v>
      </c>
      <c r="P23" s="12">
        <f t="shared" si="2"/>
        <v>0</v>
      </c>
      <c r="Q23" s="12">
        <f t="shared" si="3"/>
        <v>0</v>
      </c>
    </row>
    <row r="24" spans="1:17" ht="12.75">
      <c r="A24" s="29"/>
      <c r="B24" s="29" t="s">
        <v>23</v>
      </c>
      <c r="C24" s="29" t="s">
        <v>22</v>
      </c>
      <c r="D24" s="12">
        <v>20</v>
      </c>
      <c r="E24" s="29" t="s">
        <v>27</v>
      </c>
      <c r="F24" s="36" t="s">
        <v>103</v>
      </c>
      <c r="G24" s="9">
        <v>0.962</v>
      </c>
      <c r="H24" s="46">
        <v>0.51</v>
      </c>
      <c r="I24" s="9">
        <v>0.93</v>
      </c>
      <c r="J24" s="44">
        <v>0.28</v>
      </c>
      <c r="K24" s="45">
        <v>0.7</v>
      </c>
      <c r="L24" s="23">
        <v>0.7</v>
      </c>
      <c r="M24" s="23">
        <v>0.7</v>
      </c>
      <c r="N24" s="12">
        <f t="shared" si="0"/>
        <v>0</v>
      </c>
      <c r="O24" s="12">
        <f t="shared" si="1"/>
        <v>0</v>
      </c>
      <c r="P24" s="12">
        <f t="shared" si="2"/>
        <v>0</v>
      </c>
      <c r="Q24" s="12">
        <f t="shared" si="3"/>
        <v>0</v>
      </c>
    </row>
    <row r="25" spans="1:17" ht="12.75">
      <c r="A25" s="29"/>
      <c r="B25" s="29" t="s">
        <v>5</v>
      </c>
      <c r="C25" s="29" t="s">
        <v>21</v>
      </c>
      <c r="D25" s="12"/>
      <c r="E25" s="29" t="s">
        <v>27</v>
      </c>
      <c r="F25" s="36"/>
      <c r="G25" s="9">
        <v>4.816</v>
      </c>
      <c r="H25" s="46">
        <v>4.4</v>
      </c>
      <c r="I25" s="9">
        <v>4.66</v>
      </c>
      <c r="J25" s="44">
        <v>4.32</v>
      </c>
      <c r="K25" s="45">
        <v>1.02</v>
      </c>
      <c r="L25" s="23">
        <v>1.02</v>
      </c>
      <c r="M25" s="23">
        <v>1.02</v>
      </c>
      <c r="N25" s="12">
        <f t="shared" si="0"/>
        <v>0</v>
      </c>
      <c r="O25" s="12">
        <f t="shared" si="1"/>
        <v>0</v>
      </c>
      <c r="P25" s="12">
        <f t="shared" si="2"/>
        <v>0</v>
      </c>
      <c r="Q25" s="12">
        <f t="shared" si="3"/>
        <v>0</v>
      </c>
    </row>
    <row r="26" spans="1:17" ht="12.75">
      <c r="A26" s="29"/>
      <c r="B26" s="29" t="s">
        <v>43</v>
      </c>
      <c r="C26" s="29" t="s">
        <v>21</v>
      </c>
      <c r="D26" s="12"/>
      <c r="E26" s="29" t="s">
        <v>46</v>
      </c>
      <c r="F26" s="36">
        <v>10</v>
      </c>
      <c r="G26" s="9">
        <v>0.677</v>
      </c>
      <c r="H26" s="46">
        <v>0</v>
      </c>
      <c r="I26" s="9">
        <v>0.05</v>
      </c>
      <c r="J26" s="44">
        <v>0</v>
      </c>
      <c r="K26" s="45">
        <v>1.16</v>
      </c>
      <c r="L26" s="23">
        <v>1.16</v>
      </c>
      <c r="M26" s="23">
        <v>1.16</v>
      </c>
      <c r="N26" s="12">
        <f t="shared" si="0"/>
        <v>0</v>
      </c>
      <c r="O26" s="12">
        <f t="shared" si="1"/>
        <v>0</v>
      </c>
      <c r="P26" s="12">
        <f t="shared" si="2"/>
        <v>0</v>
      </c>
      <c r="Q26" s="12">
        <f t="shared" si="3"/>
        <v>0</v>
      </c>
    </row>
    <row r="27" spans="1:17" ht="12.75">
      <c r="A27" s="29"/>
      <c r="B27" s="29" t="s">
        <v>20</v>
      </c>
      <c r="C27" s="29" t="s">
        <v>21</v>
      </c>
      <c r="D27" s="12"/>
      <c r="E27" s="29" t="s">
        <v>47</v>
      </c>
      <c r="F27" s="36">
        <v>8</v>
      </c>
      <c r="G27" s="9">
        <v>2.17</v>
      </c>
      <c r="H27" s="44">
        <v>2.09</v>
      </c>
      <c r="I27" s="9">
        <v>0.05</v>
      </c>
      <c r="J27" s="44">
        <v>0</v>
      </c>
      <c r="K27" s="45">
        <v>0.93</v>
      </c>
      <c r="L27" s="23">
        <v>0.93</v>
      </c>
      <c r="M27" s="23">
        <v>0.93</v>
      </c>
      <c r="N27" s="12">
        <f t="shared" si="0"/>
        <v>0</v>
      </c>
      <c r="O27" s="12">
        <f t="shared" si="1"/>
        <v>0</v>
      </c>
      <c r="P27" s="12">
        <f t="shared" si="2"/>
        <v>0</v>
      </c>
      <c r="Q27" s="12">
        <f t="shared" si="3"/>
        <v>0</v>
      </c>
    </row>
    <row r="28" spans="1:17" ht="12.75">
      <c r="A28" s="29"/>
      <c r="B28" s="29" t="s">
        <v>2</v>
      </c>
      <c r="C28" s="29" t="s">
        <v>21</v>
      </c>
      <c r="D28" s="12"/>
      <c r="E28" s="29" t="s">
        <v>24</v>
      </c>
      <c r="F28" s="37"/>
      <c r="G28" s="9">
        <v>7.26</v>
      </c>
      <c r="H28" s="9">
        <v>7.26</v>
      </c>
      <c r="I28" s="9">
        <v>7.26</v>
      </c>
      <c r="J28" s="9">
        <v>7.26</v>
      </c>
      <c r="K28" s="23">
        <v>0.871</v>
      </c>
      <c r="L28" s="23">
        <v>0.871</v>
      </c>
      <c r="M28" s="23">
        <v>0.871</v>
      </c>
      <c r="N28" s="12">
        <f t="shared" si="0"/>
        <v>0</v>
      </c>
      <c r="O28" s="12">
        <f t="shared" si="1"/>
        <v>0</v>
      </c>
      <c r="P28" s="12">
        <f t="shared" si="2"/>
        <v>0</v>
      </c>
      <c r="Q28" s="12">
        <f t="shared" si="3"/>
        <v>0</v>
      </c>
    </row>
    <row r="29" spans="7:17" ht="12.75">
      <c r="G29" s="9"/>
      <c r="H29" s="24"/>
      <c r="I29" s="12"/>
      <c r="J29" s="12"/>
      <c r="K29" s="9"/>
      <c r="L29" s="21"/>
      <c r="M29" s="21"/>
      <c r="N29" s="35">
        <f>SUM(N3:N28)</f>
        <v>0</v>
      </c>
      <c r="O29" s="35">
        <f>SUM(O3:O28)</f>
        <v>0</v>
      </c>
      <c r="P29" s="35">
        <f>SUM(P3:P28)</f>
        <v>0</v>
      </c>
      <c r="Q29" s="35">
        <f>SUM(Q3:Q28)</f>
        <v>0</v>
      </c>
    </row>
    <row r="30" spans="2:17" ht="13.5" thickBot="1">
      <c r="B30" s="12"/>
      <c r="C30" s="12"/>
      <c r="D30" s="12"/>
      <c r="E30" s="12"/>
      <c r="G30" s="12"/>
      <c r="H30" s="24"/>
      <c r="I30" s="12"/>
      <c r="J30" s="12"/>
      <c r="K30" s="12"/>
      <c r="L30" s="12"/>
      <c r="M30" s="12"/>
      <c r="N30" s="12"/>
      <c r="O30" s="12"/>
      <c r="P30" s="12"/>
      <c r="Q30" s="12"/>
    </row>
    <row r="31" spans="2:10" ht="12.75">
      <c r="B31" s="59" t="s">
        <v>84</v>
      </c>
      <c r="C31" s="60"/>
      <c r="D31" s="60"/>
      <c r="E31" s="60"/>
      <c r="F31" s="60"/>
      <c r="G31" s="60"/>
      <c r="H31" s="60"/>
      <c r="I31" s="61"/>
      <c r="J31" s="12"/>
    </row>
    <row r="32" spans="2:10" ht="12.75">
      <c r="B32" s="53" t="s">
        <v>116</v>
      </c>
      <c r="C32" s="54"/>
      <c r="D32" s="54"/>
      <c r="E32" s="54"/>
      <c r="F32" s="55"/>
      <c r="G32" s="56"/>
      <c r="H32" s="56"/>
      <c r="I32" s="57"/>
      <c r="J32" s="12"/>
    </row>
    <row r="33" spans="2:10" ht="12.75" customHeight="1">
      <c r="B33" s="63" t="s">
        <v>85</v>
      </c>
      <c r="C33" s="64"/>
      <c r="D33" s="64"/>
      <c r="E33" s="64"/>
      <c r="F33" s="64"/>
      <c r="G33" s="64"/>
      <c r="H33" s="64"/>
      <c r="I33" s="65"/>
      <c r="J33" s="12"/>
    </row>
    <row r="34" spans="2:10" ht="12.75">
      <c r="B34" s="66" t="s">
        <v>89</v>
      </c>
      <c r="C34" s="67"/>
      <c r="D34" s="67"/>
      <c r="E34" s="67"/>
      <c r="F34" s="67"/>
      <c r="G34" s="67"/>
      <c r="H34" s="67"/>
      <c r="I34" s="68"/>
      <c r="J34" s="12"/>
    </row>
    <row r="35" spans="2:10" ht="13.5" thickBot="1">
      <c r="B35" s="69"/>
      <c r="C35" s="70"/>
      <c r="D35" s="70"/>
      <c r="E35" s="70"/>
      <c r="F35" s="70"/>
      <c r="G35" s="70"/>
      <c r="H35" s="70"/>
      <c r="I35" s="71"/>
      <c r="J35" s="12"/>
    </row>
    <row r="36" spans="2:10" ht="12.75">
      <c r="B36" s="12"/>
      <c r="C36" s="12"/>
      <c r="D36" s="12"/>
      <c r="E36" s="12"/>
      <c r="G36" s="12"/>
      <c r="H36" s="24"/>
      <c r="I36" s="12"/>
      <c r="J36" s="12"/>
    </row>
    <row r="37" spans="2:10" ht="12.75">
      <c r="B37" s="62" t="s">
        <v>97</v>
      </c>
      <c r="C37" s="62"/>
      <c r="D37" s="62"/>
      <c r="E37" s="62"/>
      <c r="F37" s="62"/>
      <c r="G37" s="62"/>
      <c r="H37" s="62"/>
      <c r="I37" s="62"/>
      <c r="J37" s="12"/>
    </row>
    <row r="38" spans="2:10" ht="12.75">
      <c r="B38" s="40" t="s">
        <v>98</v>
      </c>
      <c r="C38" s="12"/>
      <c r="D38" s="12"/>
      <c r="E38" s="12"/>
      <c r="G38" s="12"/>
      <c r="H38" s="24"/>
      <c r="I38" s="12"/>
      <c r="J38" s="12"/>
    </row>
    <row r="39" spans="2:10" ht="12.75">
      <c r="B39" s="58" t="s">
        <v>112</v>
      </c>
      <c r="C39" s="58"/>
      <c r="D39" s="58"/>
      <c r="E39" s="58"/>
      <c r="F39" s="58"/>
      <c r="G39" s="58"/>
      <c r="H39" s="58"/>
      <c r="I39" s="58"/>
      <c r="J39" s="12"/>
    </row>
    <row r="40" spans="2:10" ht="12.75">
      <c r="B40" s="58"/>
      <c r="C40" s="58"/>
      <c r="D40" s="58"/>
      <c r="E40" s="58"/>
      <c r="F40" s="58"/>
      <c r="G40" s="58"/>
      <c r="H40" s="58"/>
      <c r="I40" s="58"/>
      <c r="J40" s="12"/>
    </row>
    <row r="41" spans="2:10" ht="12.75">
      <c r="B41" s="58" t="s">
        <v>92</v>
      </c>
      <c r="C41" s="58"/>
      <c r="D41" s="58"/>
      <c r="E41" s="58"/>
      <c r="F41" s="58"/>
      <c r="G41" s="58"/>
      <c r="H41" s="58"/>
      <c r="I41" s="58"/>
      <c r="J41" s="12"/>
    </row>
    <row r="42" spans="2:10" ht="12.75">
      <c r="B42" s="58"/>
      <c r="C42" s="58"/>
      <c r="D42" s="58"/>
      <c r="E42" s="58"/>
      <c r="F42" s="58"/>
      <c r="G42" s="58"/>
      <c r="H42" s="58"/>
      <c r="I42" s="58"/>
      <c r="J42" s="12"/>
    </row>
    <row r="43" spans="2:10" ht="12.75">
      <c r="B43" s="40" t="s">
        <v>107</v>
      </c>
      <c r="C43" s="12"/>
      <c r="D43" s="12"/>
      <c r="E43" s="12"/>
      <c r="G43" s="12"/>
      <c r="H43" s="24"/>
      <c r="I43" s="12"/>
      <c r="J43" s="12"/>
    </row>
    <row r="44" spans="2:10" ht="12.75">
      <c r="B44" s="40" t="s">
        <v>93</v>
      </c>
      <c r="C44" s="12"/>
      <c r="D44" s="12"/>
      <c r="E44" s="12"/>
      <c r="G44" s="12"/>
      <c r="H44" s="24"/>
      <c r="I44" s="12"/>
      <c r="J44" s="12"/>
    </row>
    <row r="45" spans="2:10" ht="12.75">
      <c r="B45" s="40" t="s">
        <v>94</v>
      </c>
      <c r="C45" s="12"/>
      <c r="D45" s="12"/>
      <c r="E45" s="12"/>
      <c r="G45" s="12"/>
      <c r="H45" s="24"/>
      <c r="I45" s="12"/>
      <c r="J45" s="12"/>
    </row>
    <row r="46" spans="2:10" ht="12.75">
      <c r="B46" s="40" t="s">
        <v>108</v>
      </c>
      <c r="C46" s="12"/>
      <c r="D46" s="12"/>
      <c r="E46" s="12"/>
      <c r="G46" s="12"/>
      <c r="H46" s="24"/>
      <c r="I46" s="12"/>
      <c r="J46" s="12"/>
    </row>
    <row r="47" spans="2:10" ht="12.75">
      <c r="B47" s="40" t="s">
        <v>109</v>
      </c>
      <c r="C47" s="12"/>
      <c r="D47" s="12"/>
      <c r="E47" s="12"/>
      <c r="G47" s="12"/>
      <c r="H47" s="24"/>
      <c r="I47" s="12"/>
      <c r="J47" s="12"/>
    </row>
    <row r="48" spans="2:10" ht="12.75">
      <c r="B48" s="40" t="s">
        <v>110</v>
      </c>
      <c r="C48" s="12"/>
      <c r="D48" s="12"/>
      <c r="E48" s="12"/>
      <c r="G48" s="12"/>
      <c r="H48" s="24"/>
      <c r="I48" s="12"/>
      <c r="J48" s="12"/>
    </row>
    <row r="49" spans="2:10" ht="12.75">
      <c r="B49" s="40" t="s">
        <v>111</v>
      </c>
      <c r="C49" s="12"/>
      <c r="D49" s="12"/>
      <c r="E49" s="12"/>
      <c r="G49" s="12"/>
      <c r="H49" s="24"/>
      <c r="I49" s="12"/>
      <c r="J49" s="12"/>
    </row>
  </sheetData>
  <sheetProtection/>
  <mergeCells count="19">
    <mergeCell ref="B41:I42"/>
    <mergeCell ref="I1:I2"/>
    <mergeCell ref="B37:I37"/>
    <mergeCell ref="A1:C1"/>
    <mergeCell ref="B31:I31"/>
    <mergeCell ref="B33:I33"/>
    <mergeCell ref="B34:I35"/>
    <mergeCell ref="F1:F2"/>
    <mergeCell ref="G1:G2"/>
    <mergeCell ref="H1:H2"/>
    <mergeCell ref="B39:I40"/>
    <mergeCell ref="Q1:Q2"/>
    <mergeCell ref="P1:P2"/>
    <mergeCell ref="N1:N2"/>
    <mergeCell ref="J1:J2"/>
    <mergeCell ref="L1:L2"/>
    <mergeCell ref="M1:M2"/>
    <mergeCell ref="O1:O2"/>
    <mergeCell ref="K1:K2"/>
  </mergeCells>
  <printOptions/>
  <pageMargins left="0.75" right="0.75" top="1" bottom="1" header="0.5" footer="0.5"/>
  <pageSetup fitToHeight="1" fitToWidth="1" horizontalDpi="600" verticalDpi="600" orientation="landscape" scale="7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zoomScale="75" zoomScaleNormal="75" zoomScalePageLayoutView="0" workbookViewId="0" topLeftCell="A1">
      <selection activeCell="A24" sqref="A24"/>
    </sheetView>
  </sheetViews>
  <sheetFormatPr defaultColWidth="9.140625" defaultRowHeight="12.75"/>
  <cols>
    <col min="1" max="1" width="5.00390625" style="11" customWidth="1"/>
    <col min="2" max="2" width="15.8515625" style="11" customWidth="1"/>
    <col min="3" max="3" width="9.140625" style="11" customWidth="1"/>
    <col min="4" max="4" width="2.8515625" style="11" customWidth="1"/>
    <col min="5" max="5" width="26.421875" style="11" customWidth="1"/>
    <col min="6" max="6" width="5.8515625" style="12" bestFit="1" customWidth="1"/>
    <col min="7" max="7" width="8.57421875" style="0" bestFit="1" customWidth="1"/>
    <col min="8" max="8" width="10.7109375" style="0" customWidth="1"/>
    <col min="9" max="9" width="7.7109375" style="0" bestFit="1" customWidth="1"/>
    <col min="10" max="10" width="10.57421875" style="0" customWidth="1"/>
    <col min="11" max="11" width="0" style="0" hidden="1" customWidth="1"/>
    <col min="12" max="12" width="10.28125" style="0" bestFit="1" customWidth="1"/>
    <col min="13" max="13" width="10.7109375" style="0" customWidth="1"/>
    <col min="14" max="14" width="8.57421875" style="0" customWidth="1"/>
    <col min="15" max="15" width="11.421875" style="0" customWidth="1"/>
    <col min="16" max="16" width="8.8515625" style="0" customWidth="1"/>
    <col min="17" max="17" width="10.8515625" style="11" customWidth="1"/>
    <col min="18" max="16384" width="9.140625" style="11" customWidth="1"/>
  </cols>
  <sheetData>
    <row r="1" spans="1:17" ht="23.25">
      <c r="A1" s="81" t="s">
        <v>126</v>
      </c>
      <c r="B1" s="83"/>
      <c r="C1" s="83"/>
      <c r="D1" s="33"/>
      <c r="F1" s="74" t="s">
        <v>90</v>
      </c>
      <c r="G1" s="75" t="s">
        <v>55</v>
      </c>
      <c r="H1" s="76" t="s">
        <v>99</v>
      </c>
      <c r="I1" s="72" t="s">
        <v>57</v>
      </c>
      <c r="J1" s="72" t="s">
        <v>100</v>
      </c>
      <c r="K1" s="73" t="s">
        <v>58</v>
      </c>
      <c r="L1" s="73" t="s">
        <v>58</v>
      </c>
      <c r="M1" s="72" t="s">
        <v>101</v>
      </c>
      <c r="N1" s="72" t="s">
        <v>75</v>
      </c>
      <c r="O1" s="72" t="s">
        <v>102</v>
      </c>
      <c r="P1" s="72" t="s">
        <v>74</v>
      </c>
      <c r="Q1" s="72" t="s">
        <v>100</v>
      </c>
    </row>
    <row r="2" spans="1:17" ht="12.75">
      <c r="A2" s="10" t="s">
        <v>50</v>
      </c>
      <c r="B2" s="10" t="s">
        <v>0</v>
      </c>
      <c r="C2" s="10" t="s">
        <v>53</v>
      </c>
      <c r="D2" s="34" t="s">
        <v>79</v>
      </c>
      <c r="E2" s="10" t="s">
        <v>1</v>
      </c>
      <c r="F2" s="74"/>
      <c r="G2" s="75"/>
      <c r="H2" s="76"/>
      <c r="I2" s="72"/>
      <c r="J2" s="72"/>
      <c r="K2" s="73"/>
      <c r="L2" s="73"/>
      <c r="M2" s="72"/>
      <c r="N2" s="72"/>
      <c r="O2" s="72"/>
      <c r="P2" s="72"/>
      <c r="Q2" s="72"/>
    </row>
    <row r="3" spans="1:17" ht="12.75">
      <c r="A3" s="12"/>
      <c r="B3" s="12" t="s">
        <v>19</v>
      </c>
      <c r="C3" s="12" t="s">
        <v>21</v>
      </c>
      <c r="D3" s="12"/>
      <c r="E3" s="12" t="s">
        <v>42</v>
      </c>
      <c r="F3" s="51" t="s">
        <v>91</v>
      </c>
      <c r="G3" s="9">
        <v>1.8</v>
      </c>
      <c r="H3" s="9">
        <v>1.8</v>
      </c>
      <c r="I3" s="9">
        <v>0</v>
      </c>
      <c r="J3" s="44">
        <v>0.21</v>
      </c>
      <c r="K3" s="45">
        <v>0.93</v>
      </c>
      <c r="L3" s="23">
        <v>0.93</v>
      </c>
      <c r="M3" s="43">
        <v>1.26</v>
      </c>
      <c r="N3" s="12">
        <f aca="true" t="shared" si="0" ref="N3:N28">(A3*G3)</f>
        <v>0</v>
      </c>
      <c r="O3" s="12">
        <f aca="true" t="shared" si="1" ref="O3:O28">(A3*H3)</f>
        <v>0</v>
      </c>
      <c r="P3" s="12">
        <f aca="true" t="shared" si="2" ref="P3:P28">A3*I3</f>
        <v>0</v>
      </c>
      <c r="Q3" s="12">
        <f aca="true" t="shared" si="3" ref="Q3:Q28">A3*J3</f>
        <v>0</v>
      </c>
    </row>
    <row r="4" spans="1:17" ht="12.75">
      <c r="A4" s="12"/>
      <c r="B4" s="12" t="s">
        <v>7</v>
      </c>
      <c r="C4" s="12" t="s">
        <v>22</v>
      </c>
      <c r="D4" s="12">
        <v>20</v>
      </c>
      <c r="E4" s="12" t="s">
        <v>29</v>
      </c>
      <c r="F4" s="36" t="s">
        <v>103</v>
      </c>
      <c r="G4" s="9">
        <v>0.962</v>
      </c>
      <c r="H4" s="46">
        <v>0.47</v>
      </c>
      <c r="I4" s="9">
        <v>0.93</v>
      </c>
      <c r="J4" s="44">
        <v>0.47</v>
      </c>
      <c r="K4" s="45">
        <v>0.7</v>
      </c>
      <c r="L4" s="23">
        <v>0.7</v>
      </c>
      <c r="M4" s="23">
        <v>0.7</v>
      </c>
      <c r="N4" s="12">
        <f t="shared" si="0"/>
        <v>0</v>
      </c>
      <c r="O4" s="12">
        <f t="shared" si="1"/>
        <v>0</v>
      </c>
      <c r="P4" s="12">
        <f t="shared" si="2"/>
        <v>0</v>
      </c>
      <c r="Q4" s="12">
        <f t="shared" si="3"/>
        <v>0</v>
      </c>
    </row>
    <row r="5" spans="1:17" ht="12.75">
      <c r="A5" s="12"/>
      <c r="B5" s="12" t="s">
        <v>6</v>
      </c>
      <c r="C5" s="12" t="s">
        <v>22</v>
      </c>
      <c r="D5" s="12">
        <v>20</v>
      </c>
      <c r="E5" s="12" t="s">
        <v>28</v>
      </c>
      <c r="F5" s="36" t="s">
        <v>104</v>
      </c>
      <c r="G5" s="9">
        <v>0.728</v>
      </c>
      <c r="H5" s="44">
        <v>0.51</v>
      </c>
      <c r="I5" s="9">
        <v>0.71</v>
      </c>
      <c r="J5" s="44">
        <v>0.51</v>
      </c>
      <c r="K5" s="45">
        <v>0.7</v>
      </c>
      <c r="L5" s="23">
        <v>0.7</v>
      </c>
      <c r="M5" s="23">
        <v>0.7</v>
      </c>
      <c r="N5" s="12">
        <f t="shared" si="0"/>
        <v>0</v>
      </c>
      <c r="O5" s="12">
        <f>(A5*0.69)</f>
        <v>0</v>
      </c>
      <c r="P5" s="12">
        <f t="shared" si="2"/>
        <v>0</v>
      </c>
      <c r="Q5" s="12">
        <f t="shared" si="3"/>
        <v>0</v>
      </c>
    </row>
    <row r="6" spans="1:17" ht="12.75">
      <c r="A6" s="12"/>
      <c r="B6" s="12" t="s">
        <v>18</v>
      </c>
      <c r="C6" s="12" t="s">
        <v>51</v>
      </c>
      <c r="D6" s="12" t="s">
        <v>80</v>
      </c>
      <c r="E6" s="12" t="s">
        <v>41</v>
      </c>
      <c r="F6" s="36">
        <v>1</v>
      </c>
      <c r="G6" s="9">
        <v>0</v>
      </c>
      <c r="H6" s="9">
        <v>0</v>
      </c>
      <c r="I6" s="9">
        <v>0</v>
      </c>
      <c r="J6" s="9">
        <v>0</v>
      </c>
      <c r="K6" s="23">
        <v>1.621</v>
      </c>
      <c r="L6" s="23">
        <v>1.621</v>
      </c>
      <c r="M6" s="23">
        <v>1.621</v>
      </c>
      <c r="N6" s="12">
        <f t="shared" si="0"/>
        <v>0</v>
      </c>
      <c r="O6" s="12">
        <f t="shared" si="1"/>
        <v>0</v>
      </c>
      <c r="P6" s="12">
        <f t="shared" si="2"/>
        <v>0</v>
      </c>
      <c r="Q6" s="12">
        <f t="shared" si="3"/>
        <v>0</v>
      </c>
    </row>
    <row r="7" spans="3:17" s="12" customFormat="1" ht="12.75">
      <c r="C7" s="12" t="s">
        <v>51</v>
      </c>
      <c r="D7" s="12">
        <v>32</v>
      </c>
      <c r="F7" s="36">
        <v>1</v>
      </c>
      <c r="G7" s="9">
        <v>0</v>
      </c>
      <c r="H7" s="9">
        <v>0</v>
      </c>
      <c r="I7" s="9">
        <v>0</v>
      </c>
      <c r="J7" s="9">
        <v>0</v>
      </c>
      <c r="K7" s="23">
        <v>0.999</v>
      </c>
      <c r="L7" s="23">
        <v>0.999</v>
      </c>
      <c r="M7" s="23">
        <v>0.999</v>
      </c>
      <c r="N7" s="12">
        <f t="shared" si="0"/>
        <v>0</v>
      </c>
      <c r="O7" s="12">
        <f t="shared" si="1"/>
        <v>0</v>
      </c>
      <c r="P7" s="12">
        <f t="shared" si="2"/>
        <v>0</v>
      </c>
      <c r="Q7" s="12">
        <f t="shared" si="3"/>
        <v>0</v>
      </c>
    </row>
    <row r="8" spans="1:17" ht="12.75">
      <c r="A8" s="12"/>
      <c r="B8" s="12" t="s">
        <v>14</v>
      </c>
      <c r="C8" s="12" t="s">
        <v>32</v>
      </c>
      <c r="D8" s="12">
        <v>12</v>
      </c>
      <c r="E8" s="12" t="s">
        <v>33</v>
      </c>
      <c r="F8" s="36" t="s">
        <v>106</v>
      </c>
      <c r="G8" s="9">
        <v>3.74</v>
      </c>
      <c r="H8" s="46">
        <v>0.35</v>
      </c>
      <c r="I8" s="9">
        <v>0.97</v>
      </c>
      <c r="J8" s="44">
        <v>0.08</v>
      </c>
      <c r="K8" s="45">
        <v>0.832</v>
      </c>
      <c r="L8" s="23">
        <v>0.832</v>
      </c>
      <c r="M8" s="23">
        <v>0.832</v>
      </c>
      <c r="N8" s="12">
        <f t="shared" si="0"/>
        <v>0</v>
      </c>
      <c r="O8" s="12">
        <f t="shared" si="1"/>
        <v>0</v>
      </c>
      <c r="P8" s="12">
        <f t="shared" si="2"/>
        <v>0</v>
      </c>
      <c r="Q8" s="12">
        <f t="shared" si="3"/>
        <v>0</v>
      </c>
    </row>
    <row r="9" spans="1:17" ht="12.75">
      <c r="A9" s="12"/>
      <c r="B9" s="12" t="s">
        <v>4</v>
      </c>
      <c r="C9" s="12" t="s">
        <v>22</v>
      </c>
      <c r="D9" s="12">
        <v>12</v>
      </c>
      <c r="E9" s="12" t="s">
        <v>26</v>
      </c>
      <c r="F9" s="36" t="s">
        <v>105</v>
      </c>
      <c r="G9" s="9">
        <v>0.434</v>
      </c>
      <c r="H9" s="9">
        <v>0.434</v>
      </c>
      <c r="I9" s="9">
        <v>0.25</v>
      </c>
      <c r="J9" s="44">
        <v>0.35</v>
      </c>
      <c r="K9" s="45">
        <v>1.029066</v>
      </c>
      <c r="L9" s="23">
        <v>1.029066</v>
      </c>
      <c r="M9" s="23">
        <v>1.029066</v>
      </c>
      <c r="N9" s="12">
        <f t="shared" si="0"/>
        <v>0</v>
      </c>
      <c r="O9" s="12">
        <f t="shared" si="1"/>
        <v>0</v>
      </c>
      <c r="P9" s="12">
        <f t="shared" si="2"/>
        <v>0</v>
      </c>
      <c r="Q9" s="12">
        <f t="shared" si="3"/>
        <v>0</v>
      </c>
    </row>
    <row r="10" spans="1:17" ht="12.75">
      <c r="A10" s="12"/>
      <c r="B10" s="12" t="s">
        <v>8</v>
      </c>
      <c r="C10" s="12" t="s">
        <v>22</v>
      </c>
      <c r="D10" s="12">
        <v>18</v>
      </c>
      <c r="E10" s="12" t="s">
        <v>30</v>
      </c>
      <c r="F10" s="36" t="s">
        <v>95</v>
      </c>
      <c r="G10" s="9">
        <v>0.798</v>
      </c>
      <c r="H10" s="46">
        <v>0.64</v>
      </c>
      <c r="I10" s="9">
        <v>0.8</v>
      </c>
      <c r="J10" s="44">
        <v>0</v>
      </c>
      <c r="K10" s="45">
        <v>0.835</v>
      </c>
      <c r="L10" s="23">
        <v>0.835</v>
      </c>
      <c r="M10" s="43">
        <v>0.863</v>
      </c>
      <c r="N10" s="12">
        <f t="shared" si="0"/>
        <v>0</v>
      </c>
      <c r="O10" s="12">
        <f t="shared" si="1"/>
        <v>0</v>
      </c>
      <c r="P10" s="12">
        <f t="shared" si="2"/>
        <v>0</v>
      </c>
      <c r="Q10" s="12">
        <f t="shared" si="3"/>
        <v>0</v>
      </c>
    </row>
    <row r="11" spans="1:17" ht="12.75">
      <c r="A11" s="12"/>
      <c r="B11" s="12" t="s">
        <v>3</v>
      </c>
      <c r="C11" s="12" t="s">
        <v>22</v>
      </c>
      <c r="D11" s="12">
        <v>12</v>
      </c>
      <c r="E11" s="12" t="s">
        <v>25</v>
      </c>
      <c r="F11" s="36">
        <v>1</v>
      </c>
      <c r="G11" s="9">
        <v>0.364</v>
      </c>
      <c r="H11" s="46">
        <v>0.28</v>
      </c>
      <c r="I11" s="9">
        <v>0</v>
      </c>
      <c r="J11" s="9">
        <v>0</v>
      </c>
      <c r="K11" s="45">
        <v>0.79</v>
      </c>
      <c r="L11" s="23">
        <v>0.79</v>
      </c>
      <c r="M11" s="45">
        <v>0.79</v>
      </c>
      <c r="N11" s="12">
        <f t="shared" si="0"/>
        <v>0</v>
      </c>
      <c r="O11" s="12">
        <f t="shared" si="1"/>
        <v>0</v>
      </c>
      <c r="P11" s="12">
        <f>A11*I11</f>
        <v>0</v>
      </c>
      <c r="Q11" s="12">
        <f>A11*J11</f>
        <v>0</v>
      </c>
    </row>
    <row r="12" spans="1:17" ht="12.75">
      <c r="A12" s="12"/>
      <c r="B12" s="22" t="s">
        <v>78</v>
      </c>
      <c r="C12" s="12" t="s">
        <v>21</v>
      </c>
      <c r="D12" s="12"/>
      <c r="E12" s="12" t="s">
        <v>52</v>
      </c>
      <c r="F12" s="36"/>
      <c r="G12" s="9">
        <v>0</v>
      </c>
      <c r="H12" s="9">
        <v>0</v>
      </c>
      <c r="I12" s="9">
        <v>0</v>
      </c>
      <c r="J12" s="9">
        <v>0</v>
      </c>
      <c r="K12" s="23" t="s">
        <v>82</v>
      </c>
      <c r="L12" s="23" t="s">
        <v>82</v>
      </c>
      <c r="M12" s="23" t="s">
        <v>82</v>
      </c>
      <c r="N12" s="12">
        <f t="shared" si="0"/>
        <v>0</v>
      </c>
      <c r="O12" s="12">
        <f t="shared" si="1"/>
        <v>0</v>
      </c>
      <c r="P12" s="12">
        <f>A12*I12</f>
        <v>0</v>
      </c>
      <c r="Q12" s="12">
        <f>A12*J12</f>
        <v>0</v>
      </c>
    </row>
    <row r="13" spans="1:17" ht="12.75">
      <c r="A13" s="12"/>
      <c r="B13" s="12" t="s">
        <v>10</v>
      </c>
      <c r="C13" s="12" t="s">
        <v>21</v>
      </c>
      <c r="D13" s="12"/>
      <c r="E13" s="12" t="s">
        <v>54</v>
      </c>
      <c r="F13" s="36" t="s">
        <v>96</v>
      </c>
      <c r="G13" s="9">
        <v>4.5</v>
      </c>
      <c r="H13" s="9">
        <v>4.5</v>
      </c>
      <c r="I13" s="9">
        <v>4.5</v>
      </c>
      <c r="J13" s="44">
        <v>3.78</v>
      </c>
      <c r="K13" s="45">
        <v>1.029066</v>
      </c>
      <c r="L13" s="23">
        <v>1.029066</v>
      </c>
      <c r="M13" s="23">
        <v>1.029066</v>
      </c>
      <c r="N13" s="12">
        <f t="shared" si="0"/>
        <v>0</v>
      </c>
      <c r="O13" s="12">
        <f t="shared" si="1"/>
        <v>0</v>
      </c>
      <c r="P13" s="12">
        <f t="shared" si="2"/>
        <v>0</v>
      </c>
      <c r="Q13" s="12">
        <f t="shared" si="3"/>
        <v>0</v>
      </c>
    </row>
    <row r="14" spans="1:17" ht="12.75">
      <c r="A14" s="12"/>
      <c r="B14" s="12" t="s">
        <v>31</v>
      </c>
      <c r="C14" s="12" t="s">
        <v>21</v>
      </c>
      <c r="D14" s="12"/>
      <c r="E14" s="12" t="s">
        <v>49</v>
      </c>
      <c r="F14" s="36">
        <v>11</v>
      </c>
      <c r="G14" s="9">
        <v>3.82</v>
      </c>
      <c r="H14" s="9">
        <v>3.82</v>
      </c>
      <c r="I14" s="9">
        <v>3.82</v>
      </c>
      <c r="J14" s="44">
        <v>0.16</v>
      </c>
      <c r="K14" s="45">
        <v>1.17</v>
      </c>
      <c r="L14" s="23">
        <v>1.17</v>
      </c>
      <c r="M14" s="23">
        <v>1.17</v>
      </c>
      <c r="N14" s="12">
        <f t="shared" si="0"/>
        <v>0</v>
      </c>
      <c r="O14" s="12">
        <f t="shared" si="1"/>
        <v>0</v>
      </c>
      <c r="P14" s="12">
        <f t="shared" si="2"/>
        <v>0</v>
      </c>
      <c r="Q14" s="12">
        <f t="shared" si="3"/>
        <v>0</v>
      </c>
    </row>
    <row r="15" spans="1:17" ht="12.75">
      <c r="A15" s="12"/>
      <c r="B15" s="12" t="s">
        <v>11</v>
      </c>
      <c r="C15" s="12" t="s">
        <v>21</v>
      </c>
      <c r="D15" s="12"/>
      <c r="E15" s="12" t="s">
        <v>35</v>
      </c>
      <c r="F15" s="36">
        <v>5</v>
      </c>
      <c r="G15" s="9">
        <v>3.74</v>
      </c>
      <c r="H15" s="9">
        <v>3.74</v>
      </c>
      <c r="I15" s="9">
        <v>3.74</v>
      </c>
      <c r="J15" s="46">
        <v>0.89</v>
      </c>
      <c r="K15" s="45">
        <v>0.832</v>
      </c>
      <c r="L15" s="23">
        <v>0.832</v>
      </c>
      <c r="M15" s="23">
        <v>0.832</v>
      </c>
      <c r="N15" s="12">
        <f t="shared" si="0"/>
        <v>0</v>
      </c>
      <c r="O15" s="12">
        <f t="shared" si="1"/>
        <v>0</v>
      </c>
      <c r="P15" s="12">
        <f t="shared" si="2"/>
        <v>0</v>
      </c>
      <c r="Q15" s="12">
        <f t="shared" si="3"/>
        <v>0</v>
      </c>
    </row>
    <row r="16" spans="1:17" ht="12.75">
      <c r="A16" s="12"/>
      <c r="B16" s="12" t="s">
        <v>17</v>
      </c>
      <c r="C16" s="12" t="s">
        <v>21</v>
      </c>
      <c r="D16" s="12"/>
      <c r="E16" s="12" t="s">
        <v>40</v>
      </c>
      <c r="F16" s="36" t="s">
        <v>96</v>
      </c>
      <c r="G16" s="9">
        <v>4.5</v>
      </c>
      <c r="H16" s="9">
        <v>4.5</v>
      </c>
      <c r="I16" s="9">
        <v>4.5</v>
      </c>
      <c r="J16" s="44">
        <v>4.36</v>
      </c>
      <c r="K16" s="45">
        <v>1.029066</v>
      </c>
      <c r="L16" s="23">
        <v>1.029066</v>
      </c>
      <c r="M16" s="12">
        <v>1.201</v>
      </c>
      <c r="N16" s="12">
        <f t="shared" si="0"/>
        <v>0</v>
      </c>
      <c r="O16" s="12">
        <f t="shared" si="1"/>
        <v>0</v>
      </c>
      <c r="P16" s="12">
        <f t="shared" si="2"/>
        <v>0</v>
      </c>
      <c r="Q16" s="12">
        <f t="shared" si="3"/>
        <v>0</v>
      </c>
    </row>
    <row r="17" spans="1:17" ht="12.75">
      <c r="A17" s="12"/>
      <c r="B17" s="12" t="s">
        <v>12</v>
      </c>
      <c r="C17" s="12" t="s">
        <v>21</v>
      </c>
      <c r="D17" s="12"/>
      <c r="E17" s="12" t="s">
        <v>36</v>
      </c>
      <c r="F17" s="36">
        <v>5</v>
      </c>
      <c r="G17" s="9">
        <v>3.74</v>
      </c>
      <c r="H17" s="9">
        <v>3.74</v>
      </c>
      <c r="I17" s="9">
        <v>3.74</v>
      </c>
      <c r="J17" s="46">
        <v>0.89</v>
      </c>
      <c r="K17" s="45">
        <v>0.832</v>
      </c>
      <c r="L17" s="23">
        <v>0.832</v>
      </c>
      <c r="M17" s="23">
        <v>0.832</v>
      </c>
      <c r="N17" s="12">
        <f t="shared" si="0"/>
        <v>0</v>
      </c>
      <c r="O17" s="12">
        <f t="shared" si="1"/>
        <v>0</v>
      </c>
      <c r="P17" s="12">
        <f t="shared" si="2"/>
        <v>0</v>
      </c>
      <c r="Q17" s="12">
        <f t="shared" si="3"/>
        <v>0</v>
      </c>
    </row>
    <row r="18" spans="1:17" ht="12.75">
      <c r="A18" s="12"/>
      <c r="B18" s="12" t="s">
        <v>9</v>
      </c>
      <c r="C18" s="12" t="s">
        <v>21</v>
      </c>
      <c r="D18" s="12"/>
      <c r="E18" s="12" t="s">
        <v>39</v>
      </c>
      <c r="F18" s="36" t="s">
        <v>96</v>
      </c>
      <c r="G18" s="9">
        <v>4.5</v>
      </c>
      <c r="H18" s="9">
        <v>4.5</v>
      </c>
      <c r="I18" s="9">
        <v>4.5</v>
      </c>
      <c r="J18" s="44">
        <v>3.78</v>
      </c>
      <c r="K18" s="45">
        <v>1.029066</v>
      </c>
      <c r="L18" s="23">
        <v>1.029066</v>
      </c>
      <c r="M18" s="23">
        <v>1.029066</v>
      </c>
      <c r="N18" s="12">
        <f t="shared" si="0"/>
        <v>0</v>
      </c>
      <c r="O18" s="12">
        <f t="shared" si="1"/>
        <v>0</v>
      </c>
      <c r="P18" s="12">
        <f t="shared" si="2"/>
        <v>0</v>
      </c>
      <c r="Q18" s="12">
        <f t="shared" si="3"/>
        <v>0</v>
      </c>
    </row>
    <row r="19" spans="1:17" ht="12.75">
      <c r="A19" s="12"/>
      <c r="B19" s="12" t="s">
        <v>15</v>
      </c>
      <c r="C19" s="12" t="s">
        <v>21</v>
      </c>
      <c r="D19" s="12"/>
      <c r="E19" s="12" t="s">
        <v>37</v>
      </c>
      <c r="F19" s="36" t="s">
        <v>96</v>
      </c>
      <c r="G19" s="9">
        <v>4.5</v>
      </c>
      <c r="H19" s="9">
        <v>4.5</v>
      </c>
      <c r="I19" s="9">
        <v>4.5</v>
      </c>
      <c r="J19" s="44">
        <v>3.78</v>
      </c>
      <c r="K19" s="45">
        <v>1.029066</v>
      </c>
      <c r="L19" s="23">
        <v>1.029066</v>
      </c>
      <c r="M19" s="23">
        <v>1.029066</v>
      </c>
      <c r="N19" s="12">
        <f t="shared" si="0"/>
        <v>0</v>
      </c>
      <c r="O19" s="12">
        <f t="shared" si="1"/>
        <v>0</v>
      </c>
      <c r="P19" s="12">
        <f t="shared" si="2"/>
        <v>0</v>
      </c>
      <c r="Q19" s="12">
        <f t="shared" si="3"/>
        <v>0</v>
      </c>
    </row>
    <row r="20" spans="1:17" ht="12.75">
      <c r="A20" s="12"/>
      <c r="B20" s="12" t="s">
        <v>13</v>
      </c>
      <c r="C20" s="12" t="s">
        <v>21</v>
      </c>
      <c r="D20" s="12"/>
      <c r="E20" s="12" t="s">
        <v>34</v>
      </c>
      <c r="F20" s="36" t="s">
        <v>96</v>
      </c>
      <c r="G20" s="9">
        <v>4.5</v>
      </c>
      <c r="H20" s="9">
        <v>4.5</v>
      </c>
      <c r="I20" s="9">
        <v>4.5</v>
      </c>
      <c r="J20" s="44">
        <v>3.78</v>
      </c>
      <c r="K20" s="45">
        <v>1.029066</v>
      </c>
      <c r="L20" s="23">
        <v>1.029066</v>
      </c>
      <c r="M20" s="23">
        <v>1.029066</v>
      </c>
      <c r="N20" s="12">
        <f t="shared" si="0"/>
        <v>0</v>
      </c>
      <c r="O20" s="12">
        <f t="shared" si="1"/>
        <v>0</v>
      </c>
      <c r="P20" s="12">
        <f t="shared" si="2"/>
        <v>0</v>
      </c>
      <c r="Q20" s="12">
        <f t="shared" si="3"/>
        <v>0</v>
      </c>
    </row>
    <row r="21" spans="1:17" ht="12.75">
      <c r="A21" s="12"/>
      <c r="B21" s="12" t="s">
        <v>16</v>
      </c>
      <c r="C21" s="12" t="s">
        <v>21</v>
      </c>
      <c r="D21" s="12"/>
      <c r="E21" s="12" t="s">
        <v>38</v>
      </c>
      <c r="F21" s="36" t="s">
        <v>96</v>
      </c>
      <c r="G21" s="9">
        <v>4.5</v>
      </c>
      <c r="H21" s="9">
        <v>4.5</v>
      </c>
      <c r="I21" s="9">
        <v>4.5</v>
      </c>
      <c r="J21" s="44">
        <v>3.78</v>
      </c>
      <c r="K21" s="45">
        <v>1.029066</v>
      </c>
      <c r="L21" s="23">
        <v>1.029066</v>
      </c>
      <c r="M21" s="23">
        <v>1.029066</v>
      </c>
      <c r="N21" s="12">
        <f t="shared" si="0"/>
        <v>0</v>
      </c>
      <c r="O21" s="12">
        <f t="shared" si="1"/>
        <v>0</v>
      </c>
      <c r="P21" s="12">
        <f t="shared" si="2"/>
        <v>0</v>
      </c>
      <c r="Q21" s="12">
        <f t="shared" si="3"/>
        <v>0</v>
      </c>
    </row>
    <row r="22" spans="1:17" ht="12.75">
      <c r="A22" s="12"/>
      <c r="B22" s="12" t="s">
        <v>48</v>
      </c>
      <c r="C22" s="12" t="s">
        <v>21</v>
      </c>
      <c r="D22" s="12"/>
      <c r="E22" s="12" t="s">
        <v>56</v>
      </c>
      <c r="F22" s="36">
        <v>9</v>
      </c>
      <c r="G22" s="9">
        <v>2.35</v>
      </c>
      <c r="H22" s="9">
        <v>2.35</v>
      </c>
      <c r="I22" s="9">
        <v>0.02</v>
      </c>
      <c r="J22" s="47" t="s">
        <v>83</v>
      </c>
      <c r="K22" s="45">
        <v>1.071</v>
      </c>
      <c r="L22" s="23">
        <v>1.071</v>
      </c>
      <c r="M22" s="23">
        <v>1.071</v>
      </c>
      <c r="N22" s="12">
        <f t="shared" si="0"/>
        <v>0</v>
      </c>
      <c r="O22" s="12">
        <f t="shared" si="1"/>
        <v>0</v>
      </c>
      <c r="P22" s="12">
        <f t="shared" si="2"/>
        <v>0</v>
      </c>
      <c r="Q22" s="52" t="s">
        <v>83</v>
      </c>
    </row>
    <row r="23" spans="1:17" ht="12.75">
      <c r="A23" s="12"/>
      <c r="B23" s="12" t="s">
        <v>44</v>
      </c>
      <c r="C23" s="12" t="s">
        <v>21</v>
      </c>
      <c r="D23" s="12"/>
      <c r="E23" s="12" t="s">
        <v>45</v>
      </c>
      <c r="F23" s="36">
        <v>10</v>
      </c>
      <c r="G23" s="9">
        <v>1.171</v>
      </c>
      <c r="H23" s="46">
        <v>0</v>
      </c>
      <c r="I23" s="9">
        <v>0.01</v>
      </c>
      <c r="J23" s="44">
        <v>0</v>
      </c>
      <c r="K23" s="45">
        <v>1.17</v>
      </c>
      <c r="L23" s="23">
        <v>1.17</v>
      </c>
      <c r="M23" s="43">
        <v>1.16</v>
      </c>
      <c r="N23" s="12">
        <f t="shared" si="0"/>
        <v>0</v>
      </c>
      <c r="O23" s="12">
        <f t="shared" si="1"/>
        <v>0</v>
      </c>
      <c r="P23" s="12">
        <f t="shared" si="2"/>
        <v>0</v>
      </c>
      <c r="Q23" s="12">
        <f t="shared" si="3"/>
        <v>0</v>
      </c>
    </row>
    <row r="24" spans="1:17" ht="12.75">
      <c r="A24" s="12"/>
      <c r="B24" s="12" t="s">
        <v>23</v>
      </c>
      <c r="C24" s="12" t="s">
        <v>22</v>
      </c>
      <c r="D24" s="12">
        <v>20</v>
      </c>
      <c r="E24" s="12" t="s">
        <v>27</v>
      </c>
      <c r="F24" s="36" t="s">
        <v>103</v>
      </c>
      <c r="G24" s="9">
        <v>0.962</v>
      </c>
      <c r="H24" s="46">
        <v>0.51</v>
      </c>
      <c r="I24" s="9">
        <v>0.93</v>
      </c>
      <c r="J24" s="44">
        <v>0.28</v>
      </c>
      <c r="K24" s="45">
        <v>0.7</v>
      </c>
      <c r="L24" s="23">
        <v>0.7</v>
      </c>
      <c r="M24" s="23">
        <v>0.7</v>
      </c>
      <c r="N24" s="12">
        <f t="shared" si="0"/>
        <v>0</v>
      </c>
      <c r="O24" s="12">
        <f t="shared" si="1"/>
        <v>0</v>
      </c>
      <c r="P24" s="12">
        <f t="shared" si="2"/>
        <v>0</v>
      </c>
      <c r="Q24" s="12">
        <f t="shared" si="3"/>
        <v>0</v>
      </c>
    </row>
    <row r="25" spans="1:17" ht="12.75">
      <c r="A25" s="12"/>
      <c r="B25" s="12" t="s">
        <v>5</v>
      </c>
      <c r="C25" s="12" t="s">
        <v>21</v>
      </c>
      <c r="D25" s="12"/>
      <c r="E25" s="12" t="s">
        <v>27</v>
      </c>
      <c r="F25" s="36"/>
      <c r="G25" s="9">
        <v>4.816</v>
      </c>
      <c r="H25" s="46">
        <v>4.4</v>
      </c>
      <c r="I25" s="9">
        <v>4.66</v>
      </c>
      <c r="J25" s="44">
        <v>4.32</v>
      </c>
      <c r="K25" s="45">
        <v>1.02</v>
      </c>
      <c r="L25" s="23">
        <v>1.02</v>
      </c>
      <c r="M25" s="23">
        <v>1.02</v>
      </c>
      <c r="N25" s="12">
        <f t="shared" si="0"/>
        <v>0</v>
      </c>
      <c r="O25" s="12">
        <f t="shared" si="1"/>
        <v>0</v>
      </c>
      <c r="P25" s="12">
        <f t="shared" si="2"/>
        <v>0</v>
      </c>
      <c r="Q25" s="12">
        <f t="shared" si="3"/>
        <v>0</v>
      </c>
    </row>
    <row r="26" spans="1:17" ht="12.75">
      <c r="A26" s="12"/>
      <c r="B26" s="12" t="s">
        <v>43</v>
      </c>
      <c r="C26" s="12" t="s">
        <v>21</v>
      </c>
      <c r="D26" s="12"/>
      <c r="E26" s="12" t="s">
        <v>46</v>
      </c>
      <c r="F26" s="36">
        <v>10</v>
      </c>
      <c r="G26" s="9">
        <v>0.677</v>
      </c>
      <c r="H26" s="46">
        <v>0</v>
      </c>
      <c r="I26" s="9">
        <v>0.05</v>
      </c>
      <c r="J26" s="44">
        <v>0</v>
      </c>
      <c r="K26" s="45">
        <v>1.16</v>
      </c>
      <c r="L26" s="23">
        <v>1.16</v>
      </c>
      <c r="M26" s="23">
        <v>1.16</v>
      </c>
      <c r="N26" s="12">
        <f t="shared" si="0"/>
        <v>0</v>
      </c>
      <c r="O26" s="12">
        <f t="shared" si="1"/>
        <v>0</v>
      </c>
      <c r="P26" s="12">
        <f t="shared" si="2"/>
        <v>0</v>
      </c>
      <c r="Q26" s="12">
        <f t="shared" si="3"/>
        <v>0</v>
      </c>
    </row>
    <row r="27" spans="1:17" ht="12.75">
      <c r="A27" s="12"/>
      <c r="B27" s="12" t="s">
        <v>20</v>
      </c>
      <c r="C27" s="12" t="s">
        <v>21</v>
      </c>
      <c r="D27" s="12"/>
      <c r="E27" s="12" t="s">
        <v>47</v>
      </c>
      <c r="F27" s="36">
        <v>8</v>
      </c>
      <c r="G27" s="9">
        <v>2.17</v>
      </c>
      <c r="H27" s="44">
        <v>2.09</v>
      </c>
      <c r="I27" s="9">
        <v>0.05</v>
      </c>
      <c r="J27" s="44">
        <v>0</v>
      </c>
      <c r="K27" s="45">
        <v>0.93</v>
      </c>
      <c r="L27" s="23">
        <v>0.93</v>
      </c>
      <c r="M27" s="23">
        <v>0.93</v>
      </c>
      <c r="N27" s="12">
        <f t="shared" si="0"/>
        <v>0</v>
      </c>
      <c r="O27" s="12">
        <f t="shared" si="1"/>
        <v>0</v>
      </c>
      <c r="P27" s="12">
        <f t="shared" si="2"/>
        <v>0</v>
      </c>
      <c r="Q27" s="12">
        <f t="shared" si="3"/>
        <v>0</v>
      </c>
    </row>
    <row r="28" spans="1:17" ht="12.75">
      <c r="A28" s="12"/>
      <c r="B28" s="12" t="s">
        <v>2</v>
      </c>
      <c r="C28" s="12" t="s">
        <v>21</v>
      </c>
      <c r="D28" s="12"/>
      <c r="E28" s="12" t="s">
        <v>24</v>
      </c>
      <c r="F28" s="37"/>
      <c r="G28" s="9">
        <v>7.26</v>
      </c>
      <c r="H28" s="9">
        <v>7.26</v>
      </c>
      <c r="I28" s="9">
        <v>7.26</v>
      </c>
      <c r="J28" s="9">
        <v>7.26</v>
      </c>
      <c r="K28" s="23">
        <v>0.871</v>
      </c>
      <c r="L28" s="23">
        <v>0.871</v>
      </c>
      <c r="M28" s="23">
        <v>0.871</v>
      </c>
      <c r="N28" s="12">
        <f t="shared" si="0"/>
        <v>0</v>
      </c>
      <c r="O28" s="12">
        <f t="shared" si="1"/>
        <v>0</v>
      </c>
      <c r="P28" s="12">
        <f t="shared" si="2"/>
        <v>0</v>
      </c>
      <c r="Q28" s="12">
        <f t="shared" si="3"/>
        <v>0</v>
      </c>
    </row>
    <row r="29" spans="7:17" ht="12.75">
      <c r="G29" s="9"/>
      <c r="H29" s="24"/>
      <c r="I29" s="12"/>
      <c r="J29" s="12"/>
      <c r="K29" s="9"/>
      <c r="L29" s="21"/>
      <c r="M29" s="21"/>
      <c r="N29" s="35">
        <f>SUM(N3:N28)</f>
        <v>0</v>
      </c>
      <c r="O29" s="35">
        <f>SUM(O3:O28)</f>
        <v>0</v>
      </c>
      <c r="P29" s="35">
        <f>SUM(P3:P28)</f>
        <v>0</v>
      </c>
      <c r="Q29" s="35">
        <f>SUM(Q3:Q28)</f>
        <v>0</v>
      </c>
    </row>
    <row r="30" spans="2:17" ht="13.5" thickBot="1">
      <c r="B30" s="12"/>
      <c r="C30" s="12"/>
      <c r="D30" s="12"/>
      <c r="E30" s="12"/>
      <c r="G30" s="12"/>
      <c r="H30" s="24"/>
      <c r="I30" s="12"/>
      <c r="J30" s="12"/>
      <c r="K30" s="12"/>
      <c r="L30" s="12"/>
      <c r="M30" s="12"/>
      <c r="N30" s="12"/>
      <c r="O30" s="12"/>
      <c r="P30" s="12"/>
      <c r="Q30" s="12"/>
    </row>
    <row r="31" spans="2:10" ht="12.75">
      <c r="B31" s="59" t="s">
        <v>84</v>
      </c>
      <c r="C31" s="60"/>
      <c r="D31" s="60"/>
      <c r="E31" s="60"/>
      <c r="F31" s="60"/>
      <c r="G31" s="60"/>
      <c r="H31" s="60"/>
      <c r="I31" s="61"/>
      <c r="J31" s="12"/>
    </row>
    <row r="32" spans="2:10" ht="12.75">
      <c r="B32" s="53" t="s">
        <v>116</v>
      </c>
      <c r="C32" s="54"/>
      <c r="D32" s="54"/>
      <c r="E32" s="54"/>
      <c r="F32" s="55"/>
      <c r="G32" s="56"/>
      <c r="H32" s="56"/>
      <c r="I32" s="57"/>
      <c r="J32" s="12"/>
    </row>
    <row r="33" spans="2:10" ht="12.75" customHeight="1">
      <c r="B33" s="63" t="s">
        <v>85</v>
      </c>
      <c r="C33" s="64"/>
      <c r="D33" s="64"/>
      <c r="E33" s="64"/>
      <c r="F33" s="64"/>
      <c r="G33" s="64"/>
      <c r="H33" s="64"/>
      <c r="I33" s="65"/>
      <c r="J33" s="12"/>
    </row>
    <row r="34" spans="2:10" ht="12.75">
      <c r="B34" s="66" t="s">
        <v>89</v>
      </c>
      <c r="C34" s="67"/>
      <c r="D34" s="67"/>
      <c r="E34" s="67"/>
      <c r="F34" s="67"/>
      <c r="G34" s="67"/>
      <c r="H34" s="67"/>
      <c r="I34" s="68"/>
      <c r="J34" s="12"/>
    </row>
    <row r="35" spans="2:10" ht="13.5" thickBot="1">
      <c r="B35" s="69"/>
      <c r="C35" s="70"/>
      <c r="D35" s="70"/>
      <c r="E35" s="70"/>
      <c r="F35" s="70"/>
      <c r="G35" s="70"/>
      <c r="H35" s="70"/>
      <c r="I35" s="71"/>
      <c r="J35" s="12"/>
    </row>
    <row r="36" spans="2:10" ht="12.75">
      <c r="B36" s="12"/>
      <c r="C36" s="12"/>
      <c r="D36" s="12"/>
      <c r="E36" s="12"/>
      <c r="G36" s="12"/>
      <c r="H36" s="24"/>
      <c r="I36" s="12"/>
      <c r="J36" s="12"/>
    </row>
    <row r="37" spans="2:10" ht="12.75">
      <c r="B37" s="62" t="s">
        <v>97</v>
      </c>
      <c r="C37" s="62"/>
      <c r="D37" s="62"/>
      <c r="E37" s="62"/>
      <c r="F37" s="62"/>
      <c r="G37" s="62"/>
      <c r="H37" s="62"/>
      <c r="I37" s="62"/>
      <c r="J37" s="12"/>
    </row>
    <row r="38" spans="2:10" ht="12.75">
      <c r="B38" s="40" t="s">
        <v>98</v>
      </c>
      <c r="C38" s="12"/>
      <c r="D38" s="12"/>
      <c r="E38" s="12"/>
      <c r="G38" s="12"/>
      <c r="H38" s="24"/>
      <c r="I38" s="12"/>
      <c r="J38" s="12"/>
    </row>
    <row r="39" spans="2:10" ht="12.75">
      <c r="B39" s="58" t="s">
        <v>112</v>
      </c>
      <c r="C39" s="58"/>
      <c r="D39" s="58"/>
      <c r="E39" s="58"/>
      <c r="F39" s="58"/>
      <c r="G39" s="58"/>
      <c r="H39" s="58"/>
      <c r="I39" s="58"/>
      <c r="J39" s="12"/>
    </row>
    <row r="40" spans="2:10" ht="12.75">
      <c r="B40" s="58"/>
      <c r="C40" s="58"/>
      <c r="D40" s="58"/>
      <c r="E40" s="58"/>
      <c r="F40" s="58"/>
      <c r="G40" s="58"/>
      <c r="H40" s="58"/>
      <c r="I40" s="58"/>
      <c r="J40" s="12"/>
    </row>
    <row r="41" spans="2:10" ht="12.75">
      <c r="B41" s="58" t="s">
        <v>92</v>
      </c>
      <c r="C41" s="58"/>
      <c r="D41" s="58"/>
      <c r="E41" s="58"/>
      <c r="F41" s="58"/>
      <c r="G41" s="58"/>
      <c r="H41" s="58"/>
      <c r="I41" s="58"/>
      <c r="J41" s="12"/>
    </row>
    <row r="42" spans="2:10" ht="12.75">
      <c r="B42" s="58"/>
      <c r="C42" s="58"/>
      <c r="D42" s="58"/>
      <c r="E42" s="58"/>
      <c r="F42" s="58"/>
      <c r="G42" s="58"/>
      <c r="H42" s="58"/>
      <c r="I42" s="58"/>
      <c r="J42" s="12"/>
    </row>
    <row r="43" spans="2:10" ht="12.75">
      <c r="B43" s="40" t="s">
        <v>107</v>
      </c>
      <c r="C43" s="12"/>
      <c r="D43" s="12"/>
      <c r="E43" s="12"/>
      <c r="G43" s="12"/>
      <c r="H43" s="24"/>
      <c r="I43" s="12"/>
      <c r="J43" s="12"/>
    </row>
    <row r="44" spans="2:10" ht="12.75">
      <c r="B44" s="40" t="s">
        <v>93</v>
      </c>
      <c r="C44" s="12"/>
      <c r="D44" s="12"/>
      <c r="E44" s="12"/>
      <c r="G44" s="12"/>
      <c r="H44" s="24"/>
      <c r="I44" s="12"/>
      <c r="J44" s="12"/>
    </row>
    <row r="45" spans="2:10" ht="12.75">
      <c r="B45" s="40" t="s">
        <v>94</v>
      </c>
      <c r="C45" s="12"/>
      <c r="D45" s="12"/>
      <c r="E45" s="12"/>
      <c r="G45" s="12"/>
      <c r="H45" s="24"/>
      <c r="I45" s="12"/>
      <c r="J45" s="12"/>
    </row>
    <row r="46" spans="2:10" ht="12.75">
      <c r="B46" s="40" t="s">
        <v>108</v>
      </c>
      <c r="C46" s="12"/>
      <c r="D46" s="12"/>
      <c r="E46" s="12"/>
      <c r="G46" s="12"/>
      <c r="H46" s="24"/>
      <c r="I46" s="12"/>
      <c r="J46" s="12"/>
    </row>
    <row r="47" spans="2:10" ht="12.75">
      <c r="B47" s="40" t="s">
        <v>109</v>
      </c>
      <c r="C47" s="12"/>
      <c r="D47" s="12"/>
      <c r="E47" s="12"/>
      <c r="G47" s="12"/>
      <c r="H47" s="24"/>
      <c r="I47" s="12"/>
      <c r="J47" s="12"/>
    </row>
    <row r="48" spans="2:10" ht="12.75">
      <c r="B48" s="40" t="s">
        <v>110</v>
      </c>
      <c r="C48" s="12"/>
      <c r="D48" s="12"/>
      <c r="E48" s="12"/>
      <c r="G48" s="12"/>
      <c r="H48" s="24"/>
      <c r="I48" s="12"/>
      <c r="J48" s="12"/>
    </row>
    <row r="49" spans="2:10" ht="12.75">
      <c r="B49" s="40" t="s">
        <v>111</v>
      </c>
      <c r="C49" s="12"/>
      <c r="D49" s="12"/>
      <c r="E49" s="12"/>
      <c r="G49" s="12"/>
      <c r="H49" s="24"/>
      <c r="I49" s="12"/>
      <c r="J49" s="12"/>
    </row>
  </sheetData>
  <sheetProtection/>
  <mergeCells count="19">
    <mergeCell ref="B41:I42"/>
    <mergeCell ref="I1:I2"/>
    <mergeCell ref="B37:I37"/>
    <mergeCell ref="A1:C1"/>
    <mergeCell ref="B31:I31"/>
    <mergeCell ref="B33:I33"/>
    <mergeCell ref="B34:I35"/>
    <mergeCell ref="F1:F2"/>
    <mergeCell ref="G1:G2"/>
    <mergeCell ref="H1:H2"/>
    <mergeCell ref="B39:I40"/>
    <mergeCell ref="Q1:Q2"/>
    <mergeCell ref="P1:P2"/>
    <mergeCell ref="N1:N2"/>
    <mergeCell ref="J1:J2"/>
    <mergeCell ref="L1:L2"/>
    <mergeCell ref="M1:M2"/>
    <mergeCell ref="O1:O2"/>
    <mergeCell ref="K1:K2"/>
  </mergeCells>
  <printOptions/>
  <pageMargins left="0.75" right="0.75" top="1" bottom="1" header="0.5" footer="0.5"/>
  <pageSetup fitToHeight="1" fitToWidth="1" horizontalDpi="600" verticalDpi="600" orientation="landscape" scale="7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zoomScale="75" zoomScaleNormal="75" zoomScalePageLayoutView="0" workbookViewId="0" topLeftCell="A1">
      <selection activeCell="A8" sqref="A8"/>
    </sheetView>
  </sheetViews>
  <sheetFormatPr defaultColWidth="9.140625" defaultRowHeight="12.75"/>
  <cols>
    <col min="1" max="1" width="5.00390625" style="11" customWidth="1"/>
    <col min="2" max="2" width="15.8515625" style="11" customWidth="1"/>
    <col min="3" max="3" width="9.140625" style="11" customWidth="1"/>
    <col min="4" max="4" width="2.8515625" style="11" customWidth="1"/>
    <col min="5" max="5" width="26.421875" style="11" customWidth="1"/>
    <col min="6" max="6" width="5.8515625" style="12" bestFit="1" customWidth="1"/>
    <col min="7" max="7" width="8.57421875" style="0" bestFit="1" customWidth="1"/>
    <col min="8" max="8" width="10.7109375" style="0" customWidth="1"/>
    <col min="9" max="9" width="7.7109375" style="0" bestFit="1" customWidth="1"/>
    <col min="10" max="10" width="10.57421875" style="0" customWidth="1"/>
    <col min="11" max="11" width="0" style="0" hidden="1" customWidth="1"/>
    <col min="12" max="12" width="10.28125" style="0" bestFit="1" customWidth="1"/>
    <col min="13" max="13" width="11.140625" style="0" customWidth="1"/>
    <col min="14" max="14" width="8.57421875" style="0" customWidth="1"/>
    <col min="15" max="15" width="10.7109375" style="0" customWidth="1"/>
    <col min="16" max="16" width="8.8515625" style="0" customWidth="1"/>
    <col min="17" max="17" width="10.8515625" style="11" customWidth="1"/>
    <col min="18" max="16384" width="9.140625" style="11" customWidth="1"/>
  </cols>
  <sheetData>
    <row r="1" spans="1:17" ht="25.5">
      <c r="A1" s="84"/>
      <c r="B1" s="84"/>
      <c r="C1" s="84"/>
      <c r="D1" s="33"/>
      <c r="F1" s="74" t="s">
        <v>90</v>
      </c>
      <c r="G1" s="75" t="s">
        <v>55</v>
      </c>
      <c r="H1" s="76" t="s">
        <v>99</v>
      </c>
      <c r="I1" s="72" t="s">
        <v>57</v>
      </c>
      <c r="J1" s="72" t="s">
        <v>100</v>
      </c>
      <c r="K1" s="73" t="s">
        <v>58</v>
      </c>
      <c r="L1" s="73" t="s">
        <v>58</v>
      </c>
      <c r="M1" s="72" t="s">
        <v>101</v>
      </c>
      <c r="N1" s="72" t="s">
        <v>75</v>
      </c>
      <c r="O1" s="72" t="s">
        <v>102</v>
      </c>
      <c r="P1" s="72" t="s">
        <v>74</v>
      </c>
      <c r="Q1" s="72" t="s">
        <v>100</v>
      </c>
    </row>
    <row r="2" spans="1:17" ht="12.75">
      <c r="A2" s="10" t="s">
        <v>50</v>
      </c>
      <c r="B2" s="10" t="s">
        <v>0</v>
      </c>
      <c r="C2" s="10" t="s">
        <v>53</v>
      </c>
      <c r="D2" s="34" t="s">
        <v>79</v>
      </c>
      <c r="E2" s="10" t="s">
        <v>1</v>
      </c>
      <c r="F2" s="74"/>
      <c r="G2" s="75"/>
      <c r="H2" s="76"/>
      <c r="I2" s="72"/>
      <c r="J2" s="72"/>
      <c r="K2" s="73"/>
      <c r="L2" s="73"/>
      <c r="M2" s="72"/>
      <c r="N2" s="72"/>
      <c r="O2" s="72"/>
      <c r="P2" s="72"/>
      <c r="Q2" s="72"/>
    </row>
    <row r="3" spans="1:17" ht="12.75">
      <c r="A3" s="12"/>
      <c r="B3" s="12" t="s">
        <v>19</v>
      </c>
      <c r="C3" s="12" t="s">
        <v>21</v>
      </c>
      <c r="D3" s="12"/>
      <c r="E3" s="12" t="s">
        <v>42</v>
      </c>
      <c r="F3" s="51" t="s">
        <v>91</v>
      </c>
      <c r="G3" s="9">
        <v>1.8</v>
      </c>
      <c r="H3" s="9">
        <v>1.8</v>
      </c>
      <c r="I3" s="9">
        <v>0</v>
      </c>
      <c r="J3" s="44">
        <v>0.21</v>
      </c>
      <c r="K3" s="45">
        <v>0.93</v>
      </c>
      <c r="L3" s="23">
        <v>0.93</v>
      </c>
      <c r="M3" s="43">
        <v>1.26</v>
      </c>
      <c r="N3" s="12">
        <f aca="true" t="shared" si="0" ref="N3:N28">(A3*G3)</f>
        <v>0</v>
      </c>
      <c r="O3" s="12">
        <f aca="true" t="shared" si="1" ref="O3:O28">(A3*H3)</f>
        <v>0</v>
      </c>
      <c r="P3" s="12">
        <f aca="true" t="shared" si="2" ref="P3:P28">A3*I3</f>
        <v>0</v>
      </c>
      <c r="Q3" s="12">
        <f aca="true" t="shared" si="3" ref="Q3:Q28">A3*J3</f>
        <v>0</v>
      </c>
    </row>
    <row r="4" spans="1:17" ht="12.75">
      <c r="A4" s="12"/>
      <c r="B4" s="12" t="s">
        <v>7</v>
      </c>
      <c r="C4" s="12" t="s">
        <v>22</v>
      </c>
      <c r="D4" s="12">
        <v>20</v>
      </c>
      <c r="E4" s="12" t="s">
        <v>29</v>
      </c>
      <c r="F4" s="36" t="s">
        <v>103</v>
      </c>
      <c r="G4" s="9">
        <v>0.962</v>
      </c>
      <c r="H4" s="46">
        <v>0.47</v>
      </c>
      <c r="I4" s="9">
        <v>0.93</v>
      </c>
      <c r="J4" s="44">
        <v>0.47</v>
      </c>
      <c r="K4" s="45">
        <v>0.7</v>
      </c>
      <c r="L4" s="23">
        <v>0.7</v>
      </c>
      <c r="M4" s="23">
        <v>0.7</v>
      </c>
      <c r="N4" s="12">
        <f t="shared" si="0"/>
        <v>0</v>
      </c>
      <c r="O4" s="12">
        <f t="shared" si="1"/>
        <v>0</v>
      </c>
      <c r="P4" s="12">
        <f t="shared" si="2"/>
        <v>0</v>
      </c>
      <c r="Q4" s="12">
        <f t="shared" si="3"/>
        <v>0</v>
      </c>
    </row>
    <row r="5" spans="1:17" ht="12.75">
      <c r="A5" s="12"/>
      <c r="B5" s="12" t="s">
        <v>6</v>
      </c>
      <c r="C5" s="12" t="s">
        <v>22</v>
      </c>
      <c r="D5" s="12">
        <v>20</v>
      </c>
      <c r="E5" s="12" t="s">
        <v>28</v>
      </c>
      <c r="F5" s="36" t="s">
        <v>104</v>
      </c>
      <c r="G5" s="9">
        <v>0.728</v>
      </c>
      <c r="H5" s="44">
        <v>0.51</v>
      </c>
      <c r="I5" s="9">
        <v>0.71</v>
      </c>
      <c r="J5" s="44">
        <v>0.51</v>
      </c>
      <c r="K5" s="45">
        <v>0.7</v>
      </c>
      <c r="L5" s="23">
        <v>0.7</v>
      </c>
      <c r="M5" s="23">
        <v>0.7</v>
      </c>
      <c r="N5" s="12">
        <f t="shared" si="0"/>
        <v>0</v>
      </c>
      <c r="O5" s="12">
        <f>(A5*0.69)</f>
        <v>0</v>
      </c>
      <c r="P5" s="12">
        <f t="shared" si="2"/>
        <v>0</v>
      </c>
      <c r="Q5" s="12">
        <f t="shared" si="3"/>
        <v>0</v>
      </c>
    </row>
    <row r="6" spans="1:17" ht="12.75">
      <c r="A6" s="12"/>
      <c r="B6" s="12" t="s">
        <v>18</v>
      </c>
      <c r="C6" s="12" t="s">
        <v>51</v>
      </c>
      <c r="D6" s="12" t="s">
        <v>80</v>
      </c>
      <c r="E6" s="12" t="s">
        <v>41</v>
      </c>
      <c r="F6" s="36">
        <v>1</v>
      </c>
      <c r="G6" s="9">
        <v>0</v>
      </c>
      <c r="H6" s="9">
        <v>0</v>
      </c>
      <c r="I6" s="9">
        <v>0</v>
      </c>
      <c r="J6" s="9">
        <v>0</v>
      </c>
      <c r="K6" s="23">
        <v>1.621</v>
      </c>
      <c r="L6" s="23">
        <v>1.621</v>
      </c>
      <c r="M6" s="23">
        <v>1.621</v>
      </c>
      <c r="N6" s="12">
        <f t="shared" si="0"/>
        <v>0</v>
      </c>
      <c r="O6" s="12">
        <f t="shared" si="1"/>
        <v>0</v>
      </c>
      <c r="P6" s="12">
        <f t="shared" si="2"/>
        <v>0</v>
      </c>
      <c r="Q6" s="12">
        <f t="shared" si="3"/>
        <v>0</v>
      </c>
    </row>
    <row r="7" spans="3:17" s="12" customFormat="1" ht="12.75">
      <c r="C7" s="12" t="s">
        <v>51</v>
      </c>
      <c r="D7" s="12">
        <v>32</v>
      </c>
      <c r="F7" s="36">
        <v>1</v>
      </c>
      <c r="G7" s="9">
        <v>0</v>
      </c>
      <c r="H7" s="9">
        <v>0</v>
      </c>
      <c r="I7" s="9">
        <v>0</v>
      </c>
      <c r="J7" s="9">
        <v>0</v>
      </c>
      <c r="K7" s="23">
        <v>0.999</v>
      </c>
      <c r="L7" s="23">
        <v>0.999</v>
      </c>
      <c r="M7" s="23">
        <v>0.999</v>
      </c>
      <c r="N7" s="12">
        <f t="shared" si="0"/>
        <v>0</v>
      </c>
      <c r="O7" s="12">
        <f t="shared" si="1"/>
        <v>0</v>
      </c>
      <c r="P7" s="12">
        <f t="shared" si="2"/>
        <v>0</v>
      </c>
      <c r="Q7" s="12">
        <f t="shared" si="3"/>
        <v>0</v>
      </c>
    </row>
    <row r="8" spans="1:17" ht="12.75">
      <c r="A8" s="12"/>
      <c r="B8" s="12" t="s">
        <v>14</v>
      </c>
      <c r="C8" s="12" t="s">
        <v>32</v>
      </c>
      <c r="D8" s="12">
        <v>12</v>
      </c>
      <c r="E8" s="12" t="s">
        <v>33</v>
      </c>
      <c r="F8" s="36" t="s">
        <v>106</v>
      </c>
      <c r="G8" s="9">
        <v>3.74</v>
      </c>
      <c r="H8" s="46">
        <v>0.35</v>
      </c>
      <c r="I8" s="9">
        <v>0.97</v>
      </c>
      <c r="J8" s="44">
        <v>0.08</v>
      </c>
      <c r="K8" s="45">
        <v>0.832</v>
      </c>
      <c r="L8" s="23">
        <v>0.832</v>
      </c>
      <c r="M8" s="23">
        <v>0.832</v>
      </c>
      <c r="N8" s="12">
        <f t="shared" si="0"/>
        <v>0</v>
      </c>
      <c r="O8" s="12">
        <f t="shared" si="1"/>
        <v>0</v>
      </c>
      <c r="P8" s="12">
        <f t="shared" si="2"/>
        <v>0</v>
      </c>
      <c r="Q8" s="12">
        <f t="shared" si="3"/>
        <v>0</v>
      </c>
    </row>
    <row r="9" spans="1:17" ht="12.75">
      <c r="A9" s="12"/>
      <c r="B9" s="12" t="s">
        <v>4</v>
      </c>
      <c r="C9" s="12" t="s">
        <v>22</v>
      </c>
      <c r="D9" s="12">
        <v>12</v>
      </c>
      <c r="E9" s="12" t="s">
        <v>26</v>
      </c>
      <c r="F9" s="36" t="s">
        <v>105</v>
      </c>
      <c r="G9" s="9">
        <v>0.434</v>
      </c>
      <c r="H9" s="9">
        <v>0.434</v>
      </c>
      <c r="I9" s="9">
        <v>0.25</v>
      </c>
      <c r="J9" s="44">
        <v>0.35</v>
      </c>
      <c r="K9" s="45">
        <v>1.029066</v>
      </c>
      <c r="L9" s="23">
        <v>1.029066</v>
      </c>
      <c r="M9" s="23">
        <v>1.029066</v>
      </c>
      <c r="N9" s="12">
        <f t="shared" si="0"/>
        <v>0</v>
      </c>
      <c r="O9" s="12">
        <f t="shared" si="1"/>
        <v>0</v>
      </c>
      <c r="P9" s="12">
        <f t="shared" si="2"/>
        <v>0</v>
      </c>
      <c r="Q9" s="12">
        <f t="shared" si="3"/>
        <v>0</v>
      </c>
    </row>
    <row r="10" spans="1:17" ht="12.75">
      <c r="A10" s="12"/>
      <c r="B10" s="12" t="s">
        <v>8</v>
      </c>
      <c r="C10" s="12" t="s">
        <v>22</v>
      </c>
      <c r="D10" s="12">
        <v>18</v>
      </c>
      <c r="E10" s="12" t="s">
        <v>30</v>
      </c>
      <c r="F10" s="36" t="s">
        <v>95</v>
      </c>
      <c r="G10" s="9">
        <v>0.798</v>
      </c>
      <c r="H10" s="46">
        <v>0.64</v>
      </c>
      <c r="I10" s="9">
        <v>0.8</v>
      </c>
      <c r="J10" s="44">
        <v>0</v>
      </c>
      <c r="K10" s="45">
        <v>0.835</v>
      </c>
      <c r="L10" s="23">
        <v>0.835</v>
      </c>
      <c r="M10" s="43">
        <v>0.863</v>
      </c>
      <c r="N10" s="12">
        <f t="shared" si="0"/>
        <v>0</v>
      </c>
      <c r="O10" s="12">
        <f t="shared" si="1"/>
        <v>0</v>
      </c>
      <c r="P10" s="12">
        <f t="shared" si="2"/>
        <v>0</v>
      </c>
      <c r="Q10" s="12">
        <f t="shared" si="3"/>
        <v>0</v>
      </c>
    </row>
    <row r="11" spans="1:17" ht="12.75">
      <c r="A11" s="12"/>
      <c r="B11" s="12" t="s">
        <v>3</v>
      </c>
      <c r="C11" s="12" t="s">
        <v>22</v>
      </c>
      <c r="D11" s="12">
        <v>12</v>
      </c>
      <c r="E11" s="12" t="s">
        <v>25</v>
      </c>
      <c r="F11" s="36">
        <v>1</v>
      </c>
      <c r="G11" s="9">
        <v>0.364</v>
      </c>
      <c r="H11" s="46">
        <v>0.28</v>
      </c>
      <c r="I11" s="9">
        <v>0</v>
      </c>
      <c r="J11" s="9">
        <v>0</v>
      </c>
      <c r="K11" s="45">
        <v>0.79</v>
      </c>
      <c r="L11" s="23">
        <v>0.79</v>
      </c>
      <c r="M11" s="45">
        <v>0.79</v>
      </c>
      <c r="N11" s="12">
        <f t="shared" si="0"/>
        <v>0</v>
      </c>
      <c r="O11" s="12">
        <f t="shared" si="1"/>
        <v>0</v>
      </c>
      <c r="P11" s="12">
        <f>A11*I11</f>
        <v>0</v>
      </c>
      <c r="Q11" s="12">
        <f>A11*J11</f>
        <v>0</v>
      </c>
    </row>
    <row r="12" spans="1:17" ht="12.75">
      <c r="A12" s="12"/>
      <c r="B12" s="22" t="s">
        <v>78</v>
      </c>
      <c r="C12" s="12" t="s">
        <v>21</v>
      </c>
      <c r="D12" s="12"/>
      <c r="E12" s="12" t="s">
        <v>52</v>
      </c>
      <c r="F12" s="36"/>
      <c r="G12" s="9">
        <v>0</v>
      </c>
      <c r="H12" s="9">
        <v>0</v>
      </c>
      <c r="I12" s="9">
        <v>0</v>
      </c>
      <c r="J12" s="9">
        <v>0</v>
      </c>
      <c r="K12" s="23" t="s">
        <v>82</v>
      </c>
      <c r="L12" s="23" t="s">
        <v>82</v>
      </c>
      <c r="M12" s="23" t="s">
        <v>82</v>
      </c>
      <c r="N12" s="12">
        <f t="shared" si="0"/>
        <v>0</v>
      </c>
      <c r="O12" s="12">
        <f t="shared" si="1"/>
        <v>0</v>
      </c>
      <c r="P12" s="12">
        <f>A12*I12</f>
        <v>0</v>
      </c>
      <c r="Q12" s="12">
        <f>A12*J12</f>
        <v>0</v>
      </c>
    </row>
    <row r="13" spans="1:17" ht="12.75">
      <c r="A13" s="12"/>
      <c r="B13" s="12" t="s">
        <v>10</v>
      </c>
      <c r="C13" s="12" t="s">
        <v>21</v>
      </c>
      <c r="D13" s="12"/>
      <c r="E13" s="12" t="s">
        <v>54</v>
      </c>
      <c r="F13" s="36" t="s">
        <v>96</v>
      </c>
      <c r="G13" s="9">
        <v>4.5</v>
      </c>
      <c r="H13" s="9">
        <v>4.5</v>
      </c>
      <c r="I13" s="9">
        <v>4.5</v>
      </c>
      <c r="J13" s="44">
        <v>3.78</v>
      </c>
      <c r="K13" s="45">
        <v>1.029066</v>
      </c>
      <c r="L13" s="23">
        <v>1.029066</v>
      </c>
      <c r="M13" s="23">
        <v>1.029066</v>
      </c>
      <c r="N13" s="12">
        <f t="shared" si="0"/>
        <v>0</v>
      </c>
      <c r="O13" s="12">
        <f t="shared" si="1"/>
        <v>0</v>
      </c>
      <c r="P13" s="12">
        <f t="shared" si="2"/>
        <v>0</v>
      </c>
      <c r="Q13" s="12">
        <f t="shared" si="3"/>
        <v>0</v>
      </c>
    </row>
    <row r="14" spans="1:17" ht="12.75">
      <c r="A14" s="12"/>
      <c r="B14" s="12" t="s">
        <v>31</v>
      </c>
      <c r="C14" s="12" t="s">
        <v>21</v>
      </c>
      <c r="D14" s="12"/>
      <c r="E14" s="12" t="s">
        <v>49</v>
      </c>
      <c r="F14" s="36">
        <v>11</v>
      </c>
      <c r="G14" s="9">
        <v>3.82</v>
      </c>
      <c r="H14" s="9">
        <v>3.82</v>
      </c>
      <c r="I14" s="9">
        <v>3.82</v>
      </c>
      <c r="J14" s="44">
        <v>0.16</v>
      </c>
      <c r="K14" s="45">
        <v>1.17</v>
      </c>
      <c r="L14" s="23">
        <v>1.17</v>
      </c>
      <c r="M14" s="23">
        <v>1.17</v>
      </c>
      <c r="N14" s="12">
        <f t="shared" si="0"/>
        <v>0</v>
      </c>
      <c r="O14" s="12">
        <f t="shared" si="1"/>
        <v>0</v>
      </c>
      <c r="P14" s="12">
        <f t="shared" si="2"/>
        <v>0</v>
      </c>
      <c r="Q14" s="12">
        <f t="shared" si="3"/>
        <v>0</v>
      </c>
    </row>
    <row r="15" spans="1:17" ht="12.75">
      <c r="A15" s="12"/>
      <c r="B15" s="12" t="s">
        <v>11</v>
      </c>
      <c r="C15" s="12" t="s">
        <v>21</v>
      </c>
      <c r="D15" s="12"/>
      <c r="E15" s="12" t="s">
        <v>35</v>
      </c>
      <c r="F15" s="36">
        <v>5</v>
      </c>
      <c r="G15" s="9">
        <v>3.74</v>
      </c>
      <c r="H15" s="9">
        <v>3.74</v>
      </c>
      <c r="I15" s="9">
        <v>3.74</v>
      </c>
      <c r="J15" s="46">
        <v>0.89</v>
      </c>
      <c r="K15" s="45">
        <v>0.832</v>
      </c>
      <c r="L15" s="23">
        <v>0.832</v>
      </c>
      <c r="M15" s="23">
        <v>0.832</v>
      </c>
      <c r="N15" s="12">
        <f t="shared" si="0"/>
        <v>0</v>
      </c>
      <c r="O15" s="12">
        <f t="shared" si="1"/>
        <v>0</v>
      </c>
      <c r="P15" s="12">
        <f t="shared" si="2"/>
        <v>0</v>
      </c>
      <c r="Q15" s="12">
        <f t="shared" si="3"/>
        <v>0</v>
      </c>
    </row>
    <row r="16" spans="1:17" ht="12.75">
      <c r="A16" s="12"/>
      <c r="B16" s="12" t="s">
        <v>17</v>
      </c>
      <c r="C16" s="12" t="s">
        <v>21</v>
      </c>
      <c r="D16" s="12"/>
      <c r="E16" s="12" t="s">
        <v>40</v>
      </c>
      <c r="F16" s="36" t="s">
        <v>96</v>
      </c>
      <c r="G16" s="9">
        <v>4.5</v>
      </c>
      <c r="H16" s="9">
        <v>4.5</v>
      </c>
      <c r="I16" s="9">
        <v>4.5</v>
      </c>
      <c r="J16" s="44">
        <v>4.36</v>
      </c>
      <c r="K16" s="45">
        <v>1.029066</v>
      </c>
      <c r="L16" s="23">
        <v>1.029066</v>
      </c>
      <c r="M16" s="12">
        <v>1.029</v>
      </c>
      <c r="N16" s="12">
        <f t="shared" si="0"/>
        <v>0</v>
      </c>
      <c r="O16" s="12">
        <f t="shared" si="1"/>
        <v>0</v>
      </c>
      <c r="P16" s="12">
        <f t="shared" si="2"/>
        <v>0</v>
      </c>
      <c r="Q16" s="12">
        <f t="shared" si="3"/>
        <v>0</v>
      </c>
    </row>
    <row r="17" spans="1:17" ht="12.75">
      <c r="A17" s="12"/>
      <c r="B17" s="12" t="s">
        <v>12</v>
      </c>
      <c r="C17" s="12" t="s">
        <v>21</v>
      </c>
      <c r="D17" s="12"/>
      <c r="E17" s="12" t="s">
        <v>36</v>
      </c>
      <c r="F17" s="36">
        <v>5</v>
      </c>
      <c r="G17" s="9">
        <v>3.74</v>
      </c>
      <c r="H17" s="9">
        <v>3.74</v>
      </c>
      <c r="I17" s="9">
        <v>3.74</v>
      </c>
      <c r="J17" s="46">
        <v>0.89</v>
      </c>
      <c r="K17" s="45">
        <v>0.832</v>
      </c>
      <c r="L17" s="23">
        <v>0.832</v>
      </c>
      <c r="M17" s="23">
        <v>0.832</v>
      </c>
      <c r="N17" s="12">
        <f t="shared" si="0"/>
        <v>0</v>
      </c>
      <c r="O17" s="12">
        <f t="shared" si="1"/>
        <v>0</v>
      </c>
      <c r="P17" s="12">
        <f t="shared" si="2"/>
        <v>0</v>
      </c>
      <c r="Q17" s="12">
        <f t="shared" si="3"/>
        <v>0</v>
      </c>
    </row>
    <row r="18" spans="1:17" ht="12.75">
      <c r="A18" s="12"/>
      <c r="B18" s="12" t="s">
        <v>9</v>
      </c>
      <c r="C18" s="12" t="s">
        <v>21</v>
      </c>
      <c r="D18" s="12"/>
      <c r="E18" s="12" t="s">
        <v>39</v>
      </c>
      <c r="F18" s="36" t="s">
        <v>96</v>
      </c>
      <c r="G18" s="9">
        <v>4.5</v>
      </c>
      <c r="H18" s="9">
        <v>4.5</v>
      </c>
      <c r="I18" s="9">
        <v>4.5</v>
      </c>
      <c r="J18" s="44">
        <v>3.78</v>
      </c>
      <c r="K18" s="45">
        <v>1.029066</v>
      </c>
      <c r="L18" s="23">
        <v>1.029066</v>
      </c>
      <c r="M18" s="23">
        <v>1.029066</v>
      </c>
      <c r="N18" s="12">
        <f t="shared" si="0"/>
        <v>0</v>
      </c>
      <c r="O18" s="12">
        <f t="shared" si="1"/>
        <v>0</v>
      </c>
      <c r="P18" s="12">
        <f t="shared" si="2"/>
        <v>0</v>
      </c>
      <c r="Q18" s="12">
        <f t="shared" si="3"/>
        <v>0</v>
      </c>
    </row>
    <row r="19" spans="1:17" ht="12.75">
      <c r="A19" s="12"/>
      <c r="B19" s="12" t="s">
        <v>15</v>
      </c>
      <c r="C19" s="12" t="s">
        <v>21</v>
      </c>
      <c r="D19" s="12"/>
      <c r="E19" s="12" t="s">
        <v>37</v>
      </c>
      <c r="F19" s="36" t="s">
        <v>96</v>
      </c>
      <c r="G19" s="9">
        <v>4.5</v>
      </c>
      <c r="H19" s="9">
        <v>4.5</v>
      </c>
      <c r="I19" s="9">
        <v>4.5</v>
      </c>
      <c r="J19" s="44">
        <v>3.78</v>
      </c>
      <c r="K19" s="45">
        <v>1.029066</v>
      </c>
      <c r="L19" s="23">
        <v>1.029066</v>
      </c>
      <c r="M19" s="23">
        <v>1.029066</v>
      </c>
      <c r="N19" s="12">
        <f t="shared" si="0"/>
        <v>0</v>
      </c>
      <c r="O19" s="12">
        <f t="shared" si="1"/>
        <v>0</v>
      </c>
      <c r="P19" s="12">
        <f t="shared" si="2"/>
        <v>0</v>
      </c>
      <c r="Q19" s="12">
        <f t="shared" si="3"/>
        <v>0</v>
      </c>
    </row>
    <row r="20" spans="1:17" ht="12.75">
      <c r="A20" s="12"/>
      <c r="B20" s="12" t="s">
        <v>13</v>
      </c>
      <c r="C20" s="12" t="s">
        <v>21</v>
      </c>
      <c r="D20" s="12"/>
      <c r="E20" s="12" t="s">
        <v>34</v>
      </c>
      <c r="F20" s="36" t="s">
        <v>96</v>
      </c>
      <c r="G20" s="9">
        <v>4.5</v>
      </c>
      <c r="H20" s="9">
        <v>4.5</v>
      </c>
      <c r="I20" s="9">
        <v>4.5</v>
      </c>
      <c r="J20" s="44">
        <v>3.78</v>
      </c>
      <c r="K20" s="45">
        <v>1.029066</v>
      </c>
      <c r="L20" s="23">
        <v>1.029066</v>
      </c>
      <c r="M20" s="23">
        <v>1.029066</v>
      </c>
      <c r="N20" s="12">
        <f t="shared" si="0"/>
        <v>0</v>
      </c>
      <c r="O20" s="12">
        <f t="shared" si="1"/>
        <v>0</v>
      </c>
      <c r="P20" s="12">
        <f t="shared" si="2"/>
        <v>0</v>
      </c>
      <c r="Q20" s="12">
        <f t="shared" si="3"/>
        <v>0</v>
      </c>
    </row>
    <row r="21" spans="1:17" ht="12.75">
      <c r="A21" s="12"/>
      <c r="B21" s="12" t="s">
        <v>16</v>
      </c>
      <c r="C21" s="12" t="s">
        <v>21</v>
      </c>
      <c r="D21" s="12"/>
      <c r="E21" s="12" t="s">
        <v>38</v>
      </c>
      <c r="F21" s="36" t="s">
        <v>96</v>
      </c>
      <c r="G21" s="9">
        <v>4.5</v>
      </c>
      <c r="H21" s="9">
        <v>4.5</v>
      </c>
      <c r="I21" s="9">
        <v>4.5</v>
      </c>
      <c r="J21" s="44">
        <v>3.78</v>
      </c>
      <c r="K21" s="45">
        <v>1.029066</v>
      </c>
      <c r="L21" s="23">
        <v>1.029066</v>
      </c>
      <c r="M21" s="23">
        <v>1.029066</v>
      </c>
      <c r="N21" s="12">
        <f t="shared" si="0"/>
        <v>0</v>
      </c>
      <c r="O21" s="12">
        <f t="shared" si="1"/>
        <v>0</v>
      </c>
      <c r="P21" s="12">
        <f t="shared" si="2"/>
        <v>0</v>
      </c>
      <c r="Q21" s="12">
        <f t="shared" si="3"/>
        <v>0</v>
      </c>
    </row>
    <row r="22" spans="1:17" ht="12.75">
      <c r="A22" s="12"/>
      <c r="B22" s="12" t="s">
        <v>48</v>
      </c>
      <c r="C22" s="12" t="s">
        <v>21</v>
      </c>
      <c r="D22" s="12"/>
      <c r="E22" s="12" t="s">
        <v>56</v>
      </c>
      <c r="F22" s="36">
        <v>9</v>
      </c>
      <c r="G22" s="9">
        <v>2.35</v>
      </c>
      <c r="H22" s="9">
        <v>2.35</v>
      </c>
      <c r="I22" s="9">
        <v>0.02</v>
      </c>
      <c r="J22" s="47" t="s">
        <v>83</v>
      </c>
      <c r="K22" s="45">
        <v>1.071</v>
      </c>
      <c r="L22" s="23">
        <v>1.071</v>
      </c>
      <c r="M22" s="23">
        <v>1.071</v>
      </c>
      <c r="N22" s="12">
        <f t="shared" si="0"/>
        <v>0</v>
      </c>
      <c r="O22" s="12">
        <f t="shared" si="1"/>
        <v>0</v>
      </c>
      <c r="P22" s="12">
        <f t="shared" si="2"/>
        <v>0</v>
      </c>
      <c r="Q22" s="52" t="s">
        <v>83</v>
      </c>
    </row>
    <row r="23" spans="1:17" ht="12.75">
      <c r="A23" s="12"/>
      <c r="B23" s="12" t="s">
        <v>44</v>
      </c>
      <c r="C23" s="12" t="s">
        <v>21</v>
      </c>
      <c r="D23" s="12"/>
      <c r="E23" s="12" t="s">
        <v>45</v>
      </c>
      <c r="F23" s="36">
        <v>10</v>
      </c>
      <c r="G23" s="9">
        <v>1.171</v>
      </c>
      <c r="H23" s="46">
        <v>0</v>
      </c>
      <c r="I23" s="9">
        <v>0.01</v>
      </c>
      <c r="J23" s="44">
        <v>0</v>
      </c>
      <c r="K23" s="45">
        <v>1.17</v>
      </c>
      <c r="L23" s="23">
        <v>1.17</v>
      </c>
      <c r="M23" s="43">
        <v>1.16</v>
      </c>
      <c r="N23" s="12">
        <f t="shared" si="0"/>
        <v>0</v>
      </c>
      <c r="O23" s="12">
        <f t="shared" si="1"/>
        <v>0</v>
      </c>
      <c r="P23" s="12">
        <f t="shared" si="2"/>
        <v>0</v>
      </c>
      <c r="Q23" s="12">
        <f t="shared" si="3"/>
        <v>0</v>
      </c>
    </row>
    <row r="24" spans="1:17" ht="12.75">
      <c r="A24" s="12"/>
      <c r="B24" s="12" t="s">
        <v>23</v>
      </c>
      <c r="C24" s="12" t="s">
        <v>22</v>
      </c>
      <c r="D24" s="12">
        <v>20</v>
      </c>
      <c r="E24" s="12" t="s">
        <v>27</v>
      </c>
      <c r="F24" s="36" t="s">
        <v>103</v>
      </c>
      <c r="G24" s="9">
        <v>0.962</v>
      </c>
      <c r="H24" s="46">
        <v>0.51</v>
      </c>
      <c r="I24" s="9">
        <v>0.93</v>
      </c>
      <c r="J24" s="44">
        <v>0.28</v>
      </c>
      <c r="K24" s="45">
        <v>0.7</v>
      </c>
      <c r="L24" s="23">
        <v>0.7</v>
      </c>
      <c r="M24" s="23">
        <v>0.7</v>
      </c>
      <c r="N24" s="12">
        <f t="shared" si="0"/>
        <v>0</v>
      </c>
      <c r="O24" s="12">
        <f t="shared" si="1"/>
        <v>0</v>
      </c>
      <c r="P24" s="12">
        <f t="shared" si="2"/>
        <v>0</v>
      </c>
      <c r="Q24" s="12">
        <f t="shared" si="3"/>
        <v>0</v>
      </c>
    </row>
    <row r="25" spans="1:17" ht="12.75">
      <c r="A25" s="12"/>
      <c r="B25" s="12" t="s">
        <v>5</v>
      </c>
      <c r="C25" s="12" t="s">
        <v>21</v>
      </c>
      <c r="D25" s="12"/>
      <c r="E25" s="12" t="s">
        <v>27</v>
      </c>
      <c r="F25" s="36"/>
      <c r="G25" s="9">
        <v>4.816</v>
      </c>
      <c r="H25" s="46">
        <v>4.4</v>
      </c>
      <c r="I25" s="9">
        <v>4.66</v>
      </c>
      <c r="J25" s="44">
        <v>4.32</v>
      </c>
      <c r="K25" s="45">
        <v>1.02</v>
      </c>
      <c r="L25" s="23">
        <v>1.02</v>
      </c>
      <c r="M25" s="23">
        <v>1.02</v>
      </c>
      <c r="N25" s="12">
        <f t="shared" si="0"/>
        <v>0</v>
      </c>
      <c r="O25" s="12">
        <f t="shared" si="1"/>
        <v>0</v>
      </c>
      <c r="P25" s="12">
        <f t="shared" si="2"/>
        <v>0</v>
      </c>
      <c r="Q25" s="12">
        <f t="shared" si="3"/>
        <v>0</v>
      </c>
    </row>
    <row r="26" spans="1:17" ht="12.75">
      <c r="A26" s="12"/>
      <c r="B26" s="12" t="s">
        <v>43</v>
      </c>
      <c r="C26" s="12" t="s">
        <v>21</v>
      </c>
      <c r="D26" s="12"/>
      <c r="E26" s="12" t="s">
        <v>46</v>
      </c>
      <c r="F26" s="36">
        <v>10</v>
      </c>
      <c r="G26" s="9">
        <v>0.677</v>
      </c>
      <c r="H26" s="46">
        <v>0</v>
      </c>
      <c r="I26" s="9">
        <v>0.05</v>
      </c>
      <c r="J26" s="44">
        <v>0</v>
      </c>
      <c r="K26" s="45">
        <v>1.16</v>
      </c>
      <c r="L26" s="23">
        <v>1.16</v>
      </c>
      <c r="M26" s="23">
        <v>1.16</v>
      </c>
      <c r="N26" s="12">
        <f t="shared" si="0"/>
        <v>0</v>
      </c>
      <c r="O26" s="12">
        <f t="shared" si="1"/>
        <v>0</v>
      </c>
      <c r="P26" s="12">
        <f t="shared" si="2"/>
        <v>0</v>
      </c>
      <c r="Q26" s="12">
        <f t="shared" si="3"/>
        <v>0</v>
      </c>
    </row>
    <row r="27" spans="1:17" ht="12.75">
      <c r="A27" s="12"/>
      <c r="B27" s="12" t="s">
        <v>20</v>
      </c>
      <c r="C27" s="12" t="s">
        <v>21</v>
      </c>
      <c r="D27" s="12"/>
      <c r="E27" s="12" t="s">
        <v>47</v>
      </c>
      <c r="F27" s="36">
        <v>8</v>
      </c>
      <c r="G27" s="9">
        <v>2.17</v>
      </c>
      <c r="H27" s="44">
        <v>2.09</v>
      </c>
      <c r="I27" s="9">
        <v>0.05</v>
      </c>
      <c r="J27" s="44">
        <v>0</v>
      </c>
      <c r="K27" s="45">
        <v>0.93</v>
      </c>
      <c r="L27" s="23">
        <v>0.93</v>
      </c>
      <c r="M27" s="23">
        <v>0.93</v>
      </c>
      <c r="N27" s="12">
        <f t="shared" si="0"/>
        <v>0</v>
      </c>
      <c r="O27" s="12">
        <f t="shared" si="1"/>
        <v>0</v>
      </c>
      <c r="P27" s="12">
        <f t="shared" si="2"/>
        <v>0</v>
      </c>
      <c r="Q27" s="12">
        <f t="shared" si="3"/>
        <v>0</v>
      </c>
    </row>
    <row r="28" spans="1:17" ht="12.75">
      <c r="A28" s="12"/>
      <c r="B28" s="12" t="s">
        <v>2</v>
      </c>
      <c r="C28" s="12" t="s">
        <v>21</v>
      </c>
      <c r="D28" s="12"/>
      <c r="E28" s="12" t="s">
        <v>24</v>
      </c>
      <c r="F28" s="37"/>
      <c r="G28" s="9">
        <v>7.26</v>
      </c>
      <c r="H28" s="9">
        <v>7.26</v>
      </c>
      <c r="I28" s="9">
        <v>7.26</v>
      </c>
      <c r="J28" s="9">
        <v>7.26</v>
      </c>
      <c r="K28" s="23">
        <v>0.871</v>
      </c>
      <c r="L28" s="23">
        <v>0.871</v>
      </c>
      <c r="M28" s="23">
        <v>0.871</v>
      </c>
      <c r="N28" s="12">
        <f t="shared" si="0"/>
        <v>0</v>
      </c>
      <c r="O28" s="12">
        <f t="shared" si="1"/>
        <v>0</v>
      </c>
      <c r="P28" s="12">
        <f t="shared" si="2"/>
        <v>0</v>
      </c>
      <c r="Q28" s="12">
        <f t="shared" si="3"/>
        <v>0</v>
      </c>
    </row>
    <row r="29" spans="1:17" ht="12.75">
      <c r="A29" s="12"/>
      <c r="B29" s="12"/>
      <c r="C29" s="12"/>
      <c r="D29" s="12"/>
      <c r="E29" s="12"/>
      <c r="G29" s="9"/>
      <c r="H29" s="24"/>
      <c r="I29" s="12"/>
      <c r="J29" s="12"/>
      <c r="K29" s="9"/>
      <c r="L29" s="21"/>
      <c r="M29" s="21"/>
      <c r="N29" s="35">
        <f>SUM(N3:N28)</f>
        <v>0</v>
      </c>
      <c r="O29" s="35">
        <f>SUM(O3:O28)</f>
        <v>0</v>
      </c>
      <c r="P29" s="35">
        <f>SUM(P3:P28)</f>
        <v>0</v>
      </c>
      <c r="Q29" s="35">
        <f>SUM(Q3:Q28)</f>
        <v>0</v>
      </c>
    </row>
    <row r="30" spans="2:17" ht="13.5" thickBot="1">
      <c r="B30" s="12"/>
      <c r="C30" s="12"/>
      <c r="D30" s="12"/>
      <c r="E30" s="12"/>
      <c r="G30" s="12"/>
      <c r="H30" s="24"/>
      <c r="I30" s="12"/>
      <c r="J30" s="12"/>
      <c r="K30" s="12"/>
      <c r="L30" s="12"/>
      <c r="M30" s="12"/>
      <c r="N30" s="12"/>
      <c r="O30" s="12"/>
      <c r="P30" s="12"/>
      <c r="Q30" s="12"/>
    </row>
    <row r="31" spans="2:10" ht="12.75">
      <c r="B31" s="59" t="s">
        <v>84</v>
      </c>
      <c r="C31" s="60"/>
      <c r="D31" s="60"/>
      <c r="E31" s="60"/>
      <c r="F31" s="60"/>
      <c r="G31" s="60"/>
      <c r="H31" s="60"/>
      <c r="I31" s="61"/>
      <c r="J31" s="12"/>
    </row>
    <row r="32" spans="2:10" ht="12.75">
      <c r="B32" s="53" t="s">
        <v>116</v>
      </c>
      <c r="C32" s="54"/>
      <c r="D32" s="54"/>
      <c r="E32" s="54"/>
      <c r="F32" s="55"/>
      <c r="G32" s="56"/>
      <c r="H32" s="56"/>
      <c r="I32" s="57"/>
      <c r="J32" s="12"/>
    </row>
    <row r="33" spans="2:10" ht="12.75" customHeight="1">
      <c r="B33" s="63" t="s">
        <v>85</v>
      </c>
      <c r="C33" s="64"/>
      <c r="D33" s="64"/>
      <c r="E33" s="64"/>
      <c r="F33" s="64"/>
      <c r="G33" s="64"/>
      <c r="H33" s="64"/>
      <c r="I33" s="65"/>
      <c r="J33" s="12"/>
    </row>
    <row r="34" spans="2:10" ht="12.75">
      <c r="B34" s="66" t="s">
        <v>89</v>
      </c>
      <c r="C34" s="67"/>
      <c r="D34" s="67"/>
      <c r="E34" s="67"/>
      <c r="F34" s="67"/>
      <c r="G34" s="67"/>
      <c r="H34" s="67"/>
      <c r="I34" s="68"/>
      <c r="J34" s="12"/>
    </row>
    <row r="35" spans="2:10" ht="13.5" thickBot="1">
      <c r="B35" s="69"/>
      <c r="C35" s="70"/>
      <c r="D35" s="70"/>
      <c r="E35" s="70"/>
      <c r="F35" s="70"/>
      <c r="G35" s="70"/>
      <c r="H35" s="70"/>
      <c r="I35" s="71"/>
      <c r="J35" s="12"/>
    </row>
    <row r="36" spans="2:10" ht="12.75">
      <c r="B36" s="12"/>
      <c r="C36" s="12"/>
      <c r="D36" s="12"/>
      <c r="E36" s="12"/>
      <c r="G36" s="12"/>
      <c r="H36" s="24"/>
      <c r="I36" s="12"/>
      <c r="J36" s="12"/>
    </row>
    <row r="37" spans="2:10" ht="12.75">
      <c r="B37" s="62" t="s">
        <v>97</v>
      </c>
      <c r="C37" s="62"/>
      <c r="D37" s="62"/>
      <c r="E37" s="62"/>
      <c r="F37" s="62"/>
      <c r="G37" s="62"/>
      <c r="H37" s="62"/>
      <c r="I37" s="62"/>
      <c r="J37" s="12"/>
    </row>
    <row r="38" spans="2:10" ht="12.75">
      <c r="B38" s="40" t="s">
        <v>98</v>
      </c>
      <c r="C38" s="12"/>
      <c r="D38" s="12"/>
      <c r="E38" s="12"/>
      <c r="G38" s="12"/>
      <c r="H38" s="24"/>
      <c r="I38" s="12"/>
      <c r="J38" s="12"/>
    </row>
    <row r="39" spans="2:10" ht="12.75">
      <c r="B39" s="58" t="s">
        <v>112</v>
      </c>
      <c r="C39" s="58"/>
      <c r="D39" s="58"/>
      <c r="E39" s="58"/>
      <c r="F39" s="58"/>
      <c r="G39" s="58"/>
      <c r="H39" s="58"/>
      <c r="I39" s="58"/>
      <c r="J39" s="12"/>
    </row>
    <row r="40" spans="2:10" ht="12.75">
      <c r="B40" s="58"/>
      <c r="C40" s="58"/>
      <c r="D40" s="58"/>
      <c r="E40" s="58"/>
      <c r="F40" s="58"/>
      <c r="G40" s="58"/>
      <c r="H40" s="58"/>
      <c r="I40" s="58"/>
      <c r="J40" s="12"/>
    </row>
    <row r="41" spans="2:10" ht="12.75">
      <c r="B41" s="58" t="s">
        <v>92</v>
      </c>
      <c r="C41" s="58"/>
      <c r="D41" s="58"/>
      <c r="E41" s="58"/>
      <c r="F41" s="58"/>
      <c r="G41" s="58"/>
      <c r="H41" s="58"/>
      <c r="I41" s="58"/>
      <c r="J41" s="12"/>
    </row>
    <row r="42" spans="2:10" ht="12.75">
      <c r="B42" s="58"/>
      <c r="C42" s="58"/>
      <c r="D42" s="58"/>
      <c r="E42" s="58"/>
      <c r="F42" s="58"/>
      <c r="G42" s="58"/>
      <c r="H42" s="58"/>
      <c r="I42" s="58"/>
      <c r="J42" s="12"/>
    </row>
    <row r="43" spans="2:10" ht="12.75">
      <c r="B43" s="40" t="s">
        <v>107</v>
      </c>
      <c r="C43" s="12"/>
      <c r="D43" s="12"/>
      <c r="E43" s="12"/>
      <c r="G43" s="12"/>
      <c r="H43" s="24"/>
      <c r="I43" s="12"/>
      <c r="J43" s="12"/>
    </row>
    <row r="44" spans="2:10" ht="12.75">
      <c r="B44" s="40" t="s">
        <v>93</v>
      </c>
      <c r="C44" s="12"/>
      <c r="D44" s="12"/>
      <c r="E44" s="12"/>
      <c r="G44" s="12"/>
      <c r="H44" s="24"/>
      <c r="I44" s="12"/>
      <c r="J44" s="12"/>
    </row>
    <row r="45" spans="2:10" ht="12.75">
      <c r="B45" s="40" t="s">
        <v>94</v>
      </c>
      <c r="C45" s="12"/>
      <c r="D45" s="12"/>
      <c r="E45" s="12"/>
      <c r="G45" s="12"/>
      <c r="H45" s="24"/>
      <c r="I45" s="12"/>
      <c r="J45" s="12"/>
    </row>
    <row r="46" spans="2:10" ht="12.75">
      <c r="B46" s="40" t="s">
        <v>108</v>
      </c>
      <c r="C46" s="12"/>
      <c r="D46" s="12"/>
      <c r="E46" s="12"/>
      <c r="G46" s="12"/>
      <c r="H46" s="24"/>
      <c r="I46" s="12"/>
      <c r="J46" s="12"/>
    </row>
    <row r="47" spans="2:10" ht="12.75">
      <c r="B47" s="40" t="s">
        <v>109</v>
      </c>
      <c r="C47" s="12"/>
      <c r="D47" s="12"/>
      <c r="E47" s="12"/>
      <c r="G47" s="12"/>
      <c r="H47" s="24"/>
      <c r="I47" s="12"/>
      <c r="J47" s="12"/>
    </row>
    <row r="48" spans="2:10" ht="12.75">
      <c r="B48" s="40" t="s">
        <v>110</v>
      </c>
      <c r="C48" s="12"/>
      <c r="D48" s="12"/>
      <c r="E48" s="12"/>
      <c r="G48" s="12"/>
      <c r="H48" s="24"/>
      <c r="I48" s="12"/>
      <c r="J48" s="12"/>
    </row>
    <row r="49" spans="2:10" ht="12.75">
      <c r="B49" s="40" t="s">
        <v>111</v>
      </c>
      <c r="C49" s="12"/>
      <c r="D49" s="12"/>
      <c r="E49" s="12"/>
      <c r="G49" s="12"/>
      <c r="H49" s="24"/>
      <c r="I49" s="12"/>
      <c r="J49" s="12"/>
    </row>
  </sheetData>
  <sheetProtection/>
  <mergeCells count="19">
    <mergeCell ref="B41:I42"/>
    <mergeCell ref="I1:I2"/>
    <mergeCell ref="B37:I37"/>
    <mergeCell ref="A1:C1"/>
    <mergeCell ref="B31:I31"/>
    <mergeCell ref="B33:I33"/>
    <mergeCell ref="B34:I35"/>
    <mergeCell ref="F1:F2"/>
    <mergeCell ref="G1:G2"/>
    <mergeCell ref="H1:H2"/>
    <mergeCell ref="B39:I40"/>
    <mergeCell ref="Q1:Q2"/>
    <mergeCell ref="P1:P2"/>
    <mergeCell ref="N1:N2"/>
    <mergeCell ref="J1:J2"/>
    <mergeCell ref="L1:L2"/>
    <mergeCell ref="M1:M2"/>
    <mergeCell ref="O1:O2"/>
    <mergeCell ref="K1:K2"/>
  </mergeCells>
  <printOptions/>
  <pageMargins left="0.75" right="0.75" top="1" bottom="1" header="0.5" footer="0.5"/>
  <pageSetup fitToHeight="1" fitToWidth="1" horizontalDpi="600" verticalDpi="600" orientation="landscape" scale="75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7:R48"/>
  <sheetViews>
    <sheetView tabSelected="1" zoomScalePageLayoutView="0" workbookViewId="0" topLeftCell="A1">
      <selection activeCell="D37" sqref="D37"/>
    </sheetView>
  </sheetViews>
  <sheetFormatPr defaultColWidth="9.140625" defaultRowHeight="12.75"/>
  <cols>
    <col min="1" max="1" width="6.00390625" style="0" customWidth="1"/>
    <col min="2" max="2" width="13.57421875" style="0" customWidth="1"/>
    <col min="3" max="3" width="8.28125" style="0" customWidth="1"/>
    <col min="4" max="4" width="11.140625" style="0" customWidth="1"/>
    <col min="5" max="5" width="8.7109375" style="0" customWidth="1"/>
    <col min="6" max="6" width="10.421875" style="0" customWidth="1"/>
    <col min="7" max="7" width="8.7109375" style="8" customWidth="1"/>
    <col min="8" max="8" width="8.7109375" style="0" customWidth="1"/>
    <col min="9" max="9" width="8.7109375" style="11" customWidth="1"/>
    <col min="10" max="10" width="8.7109375" style="4" customWidth="1"/>
    <col min="11" max="13" width="8.7109375" style="0" customWidth="1"/>
  </cols>
  <sheetData>
    <row r="1" s="1" customFormat="1" ht="12.75"/>
    <row r="17" spans="2:3" ht="12.75">
      <c r="B17" s="1"/>
      <c r="C17" s="1"/>
    </row>
    <row r="18" spans="2:3" ht="12.75">
      <c r="B18" s="1"/>
      <c r="C18" s="1"/>
    </row>
    <row r="20" spans="2:18" ht="12.75">
      <c r="B20" s="2"/>
      <c r="C20" s="2"/>
      <c r="D20" s="2"/>
      <c r="E20" s="2"/>
      <c r="F20" s="2"/>
      <c r="G20" s="9"/>
      <c r="H20" s="2"/>
      <c r="I20" s="12"/>
      <c r="J20" s="5"/>
      <c r="K20" s="2"/>
      <c r="M20" s="2"/>
      <c r="N20" s="2"/>
      <c r="O20" s="8"/>
      <c r="Q20" s="11"/>
      <c r="R20" s="4"/>
    </row>
    <row r="21" spans="7:12" s="2" customFormat="1" ht="12.75">
      <c r="G21" s="9"/>
      <c r="H21" s="3"/>
      <c r="I21" s="12"/>
      <c r="J21" s="5"/>
      <c r="L21"/>
    </row>
    <row r="22" spans="2:12" s="2" customFormat="1" ht="12.75">
      <c r="B22"/>
      <c r="C22"/>
      <c r="D22"/>
      <c r="E22"/>
      <c r="F22"/>
      <c r="G22" s="8"/>
      <c r="H22"/>
      <c r="I22" s="11"/>
      <c r="J22" s="4"/>
      <c r="K22"/>
      <c r="L22"/>
    </row>
    <row r="23" spans="2:12" s="2" customFormat="1" ht="12.75">
      <c r="B23"/>
      <c r="C23"/>
      <c r="D23"/>
      <c r="E23"/>
      <c r="F23"/>
      <c r="G23" s="8"/>
      <c r="H23"/>
      <c r="I23" s="11"/>
      <c r="J23" s="4"/>
      <c r="K23"/>
      <c r="L23"/>
    </row>
    <row r="24" spans="7:12" s="2" customFormat="1" ht="12.75">
      <c r="G24" s="9"/>
      <c r="H24" s="3"/>
      <c r="I24" s="12"/>
      <c r="J24" s="5"/>
      <c r="L24"/>
    </row>
    <row r="25" spans="7:12" s="2" customFormat="1" ht="12.75">
      <c r="G25" s="9"/>
      <c r="H25" s="3"/>
      <c r="I25" s="12"/>
      <c r="J25" s="5"/>
      <c r="L25"/>
    </row>
    <row r="26" spans="2:14" s="2" customFormat="1" ht="12.75">
      <c r="B26"/>
      <c r="C26"/>
      <c r="D26"/>
      <c r="E26"/>
      <c r="F26"/>
      <c r="G26" s="8"/>
      <c r="H26"/>
      <c r="I26" s="11"/>
      <c r="J26" s="4"/>
      <c r="K26"/>
      <c r="L26" s="13"/>
      <c r="M26"/>
      <c r="N26"/>
    </row>
    <row r="27" spans="10:12" ht="12.75">
      <c r="J27" s="6"/>
      <c r="K27" s="7"/>
      <c r="L27" s="14"/>
    </row>
    <row r="28" spans="2:11" ht="12.75">
      <c r="B28" s="2"/>
      <c r="C28" s="2"/>
      <c r="D28" s="2"/>
      <c r="F28" s="2"/>
      <c r="G28" s="9"/>
      <c r="H28" s="2"/>
      <c r="I28" s="12"/>
      <c r="J28" s="5"/>
      <c r="K28" s="2"/>
    </row>
    <row r="31" spans="2:11" ht="12.75">
      <c r="B31" s="2"/>
      <c r="C31" s="2"/>
      <c r="D31" s="2"/>
      <c r="F31" s="2"/>
      <c r="G31" s="9"/>
      <c r="H31" s="2"/>
      <c r="I31" s="12"/>
      <c r="J31" s="5"/>
      <c r="K31" s="2"/>
    </row>
    <row r="34" spans="4:9" ht="12.75">
      <c r="D34" s="1" t="s">
        <v>71</v>
      </c>
      <c r="E34" s="1"/>
      <c r="F34" s="87" t="s">
        <v>72</v>
      </c>
      <c r="G34" s="85" t="s">
        <v>114</v>
      </c>
      <c r="H34" s="87" t="s">
        <v>76</v>
      </c>
      <c r="I34" s="86" t="s">
        <v>115</v>
      </c>
    </row>
    <row r="35" spans="5:9" ht="12.75">
      <c r="E35" s="48" t="s">
        <v>73</v>
      </c>
      <c r="F35" s="87"/>
      <c r="G35" s="85"/>
      <c r="H35" s="87"/>
      <c r="I35" s="86"/>
    </row>
    <row r="36" spans="4:9" ht="12.75">
      <c r="D36">
        <v>2009</v>
      </c>
      <c r="E36" s="49" t="s">
        <v>70</v>
      </c>
      <c r="F36" s="18">
        <f>June!N29</f>
        <v>78.372</v>
      </c>
      <c r="G36" s="16">
        <f>June!O29</f>
        <v>75.66</v>
      </c>
      <c r="H36" s="18">
        <f>June!P29</f>
        <v>78.17999999999999</v>
      </c>
      <c r="I36" s="16">
        <f>June!Q29</f>
        <v>74.28</v>
      </c>
    </row>
    <row r="37" spans="4:9" ht="12.75">
      <c r="D37">
        <v>2008</v>
      </c>
      <c r="E37" s="49" t="s">
        <v>64</v>
      </c>
      <c r="F37" s="18">
        <f>July!N29</f>
        <v>0</v>
      </c>
      <c r="G37" s="16">
        <f>July!O29</f>
        <v>0</v>
      </c>
      <c r="H37" s="18">
        <f>July!P29</f>
        <v>0</v>
      </c>
      <c r="I37" s="16">
        <f>July!Q29</f>
        <v>0</v>
      </c>
    </row>
    <row r="38" spans="4:9" ht="12.75">
      <c r="D38">
        <v>2008</v>
      </c>
      <c r="E38" s="50" t="s">
        <v>63</v>
      </c>
      <c r="F38" s="18">
        <f>August!N29</f>
        <v>0</v>
      </c>
      <c r="G38" s="16">
        <f>August!O29</f>
        <v>0</v>
      </c>
      <c r="H38" s="19">
        <f>August!P29</f>
        <v>0</v>
      </c>
      <c r="I38" s="15">
        <f>August!Q29</f>
        <v>0</v>
      </c>
    </row>
    <row r="39" spans="4:9" ht="12.75">
      <c r="D39">
        <v>2008</v>
      </c>
      <c r="E39" s="50" t="s">
        <v>62</v>
      </c>
      <c r="F39" s="18">
        <f>September!N29</f>
        <v>0</v>
      </c>
      <c r="G39" s="16">
        <f>September!O29</f>
        <v>0</v>
      </c>
      <c r="H39" s="18">
        <f>September!P29</f>
        <v>0</v>
      </c>
      <c r="I39" s="16">
        <f>September!Q29</f>
        <v>0</v>
      </c>
    </row>
    <row r="40" spans="4:9" ht="12.75">
      <c r="D40">
        <v>2008</v>
      </c>
      <c r="E40" s="50" t="s">
        <v>61</v>
      </c>
      <c r="F40" s="18">
        <f>October!N29</f>
        <v>0</v>
      </c>
      <c r="G40" s="16">
        <f>October!O29</f>
        <v>0</v>
      </c>
      <c r="H40" s="19">
        <f>October!P29</f>
        <v>0</v>
      </c>
      <c r="I40" s="15">
        <f>October!Q29</f>
        <v>0</v>
      </c>
    </row>
    <row r="41" spans="4:9" ht="12.75">
      <c r="D41">
        <v>2008</v>
      </c>
      <c r="E41" s="50" t="s">
        <v>60</v>
      </c>
      <c r="F41" s="18">
        <f>November!N29</f>
        <v>0</v>
      </c>
      <c r="G41" s="18">
        <f>November!O29</f>
        <v>0</v>
      </c>
      <c r="H41" s="18">
        <f>November!P29</f>
        <v>0</v>
      </c>
      <c r="I41" s="18">
        <f>November!Q29</f>
        <v>0</v>
      </c>
    </row>
    <row r="42" spans="4:9" ht="12.75">
      <c r="D42">
        <v>2008</v>
      </c>
      <c r="E42" s="50" t="s">
        <v>59</v>
      </c>
      <c r="F42" s="18">
        <f>December!N29</f>
        <v>0</v>
      </c>
      <c r="G42" s="18">
        <f>December!O29</f>
        <v>0</v>
      </c>
      <c r="H42" s="18">
        <f>December!P29</f>
        <v>0</v>
      </c>
      <c r="I42" s="18">
        <f>December!Q29</f>
        <v>0</v>
      </c>
    </row>
    <row r="43" spans="4:9" ht="12.75">
      <c r="D43">
        <v>2009</v>
      </c>
      <c r="E43" s="49" t="s">
        <v>67</v>
      </c>
      <c r="F43" s="18">
        <f>January!N29</f>
        <v>209.89100000000002</v>
      </c>
      <c r="G43" s="16">
        <f>January!O29</f>
        <v>164.625</v>
      </c>
      <c r="H43" s="18">
        <f>January!P29</f>
        <v>185.031</v>
      </c>
      <c r="I43" s="16">
        <f>January!Q29</f>
        <v>134.926</v>
      </c>
    </row>
    <row r="44" spans="4:9" ht="12.75">
      <c r="D44">
        <v>2009</v>
      </c>
      <c r="E44" s="49" t="s">
        <v>68</v>
      </c>
      <c r="F44" s="18">
        <f>February!N29</f>
        <v>634.8019999999999</v>
      </c>
      <c r="G44" s="16">
        <f>February!O29</f>
        <v>585.0219999999999</v>
      </c>
      <c r="H44" s="18">
        <f>February!P29</f>
        <v>399.07</v>
      </c>
      <c r="I44" s="16">
        <f>February!Q29</f>
        <v>304.25</v>
      </c>
    </row>
    <row r="45" spans="4:9" ht="12.75">
      <c r="D45">
        <v>2009</v>
      </c>
      <c r="E45" s="49" t="s">
        <v>69</v>
      </c>
      <c r="F45" s="18">
        <f>March!N29</f>
        <v>209.976</v>
      </c>
      <c r="G45" s="16">
        <f>March!O29</f>
        <v>157.368</v>
      </c>
      <c r="H45" s="18">
        <f>March!P29</f>
        <v>200.68</v>
      </c>
      <c r="I45" s="16">
        <f>March!Q29</f>
        <v>103.08</v>
      </c>
    </row>
    <row r="46" spans="4:9" ht="12.75">
      <c r="D46">
        <v>2009</v>
      </c>
      <c r="E46" s="49" t="s">
        <v>66</v>
      </c>
      <c r="F46" s="18">
        <f>April!N29</f>
        <v>500.28600000000006</v>
      </c>
      <c r="G46" s="16">
        <f>April!O29</f>
        <v>469.838</v>
      </c>
      <c r="H46" s="18">
        <f>April!P29</f>
        <v>483.87</v>
      </c>
      <c r="I46" s="16">
        <f>April!Q29</f>
        <v>430.82500000000005</v>
      </c>
    </row>
    <row r="47" spans="4:9" ht="12.75">
      <c r="D47">
        <v>2009</v>
      </c>
      <c r="E47" s="49" t="s">
        <v>65</v>
      </c>
      <c r="F47" s="18">
        <f>May!N29</f>
        <v>2678.526</v>
      </c>
      <c r="G47" s="16">
        <f>May!O29</f>
        <v>1217.366</v>
      </c>
      <c r="H47" s="18">
        <f>May!P29</f>
        <v>1340.2459999999999</v>
      </c>
      <c r="I47" s="16">
        <f>May!Q29</f>
        <v>1163.0610000000001</v>
      </c>
    </row>
    <row r="48" spans="5:9" ht="12.75">
      <c r="E48" s="17" t="s">
        <v>77</v>
      </c>
      <c r="F48" s="20">
        <f>SUM(F47:F47)</f>
        <v>2678.526</v>
      </c>
      <c r="G48" s="20">
        <f>SUM(G47:G47)</f>
        <v>1217.366</v>
      </c>
      <c r="H48" s="20">
        <f>SUM(H47:H47)</f>
        <v>1340.2459999999999</v>
      </c>
      <c r="I48" s="20">
        <f>SUM(I47:I47)</f>
        <v>1163.0610000000001</v>
      </c>
    </row>
  </sheetData>
  <sheetProtection/>
  <mergeCells count="4">
    <mergeCell ref="G34:G35"/>
    <mergeCell ref="I34:I35"/>
    <mergeCell ref="H34:H35"/>
    <mergeCell ref="F34:F35"/>
  </mergeCells>
  <printOptions/>
  <pageMargins left="0.75" right="0.75" top="1" bottom="1" header="0.5" footer="0.5"/>
  <pageSetup fitToHeight="1" fitToWidth="1" horizontalDpi="600" verticalDpi="600" orientation="portrait" scale="7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zoomScale="75" zoomScaleNormal="75" zoomScalePageLayoutView="0" workbookViewId="0" topLeftCell="A1">
      <selection activeCell="A1" sqref="A1:C1"/>
    </sheetView>
  </sheetViews>
  <sheetFormatPr defaultColWidth="9.140625" defaultRowHeight="12.75"/>
  <cols>
    <col min="1" max="1" width="4.7109375" style="12" bestFit="1" customWidth="1"/>
    <col min="2" max="2" width="15.28125" style="12" bestFit="1" customWidth="1"/>
    <col min="3" max="3" width="8.421875" style="12" bestFit="1" customWidth="1"/>
    <col min="4" max="4" width="3.140625" style="12" bestFit="1" customWidth="1"/>
    <col min="5" max="5" width="27.00390625" style="12" bestFit="1" customWidth="1"/>
    <col min="6" max="6" width="5.8515625" style="12" bestFit="1" customWidth="1"/>
    <col min="7" max="7" width="7.140625" style="12" customWidth="1"/>
    <col min="8" max="8" width="10.57421875" style="24" customWidth="1"/>
    <col min="9" max="9" width="6.8515625" style="12" customWidth="1"/>
    <col min="10" max="10" width="10.57421875" style="12" customWidth="1"/>
    <col min="11" max="11" width="9.421875" style="12" bestFit="1" customWidth="1"/>
    <col min="12" max="12" width="0" style="12" hidden="1" customWidth="1"/>
    <col min="13" max="13" width="11.00390625" style="12" customWidth="1"/>
    <col min="14" max="14" width="9.57421875" style="12" bestFit="1" customWidth="1"/>
    <col min="15" max="15" width="10.57421875" style="12" customWidth="1"/>
    <col min="16" max="16" width="9.421875" style="12" bestFit="1" customWidth="1"/>
    <col min="17" max="17" width="11.00390625" style="12" customWidth="1"/>
    <col min="18" max="16384" width="9.140625" style="12" customWidth="1"/>
  </cols>
  <sheetData>
    <row r="1" spans="1:17" s="25" customFormat="1" ht="23.25" customHeight="1">
      <c r="A1" s="77" t="s">
        <v>118</v>
      </c>
      <c r="B1" s="77"/>
      <c r="C1" s="77"/>
      <c r="D1" s="26"/>
      <c r="E1" s="38"/>
      <c r="F1" s="74" t="s">
        <v>90</v>
      </c>
      <c r="G1" s="75" t="s">
        <v>55</v>
      </c>
      <c r="H1" s="76" t="s">
        <v>99</v>
      </c>
      <c r="I1" s="72" t="s">
        <v>57</v>
      </c>
      <c r="J1" s="72" t="s">
        <v>100</v>
      </c>
      <c r="K1" s="73" t="s">
        <v>58</v>
      </c>
      <c r="L1" s="42"/>
      <c r="M1" s="72" t="s">
        <v>101</v>
      </c>
      <c r="N1" s="72" t="s">
        <v>75</v>
      </c>
      <c r="O1" s="72" t="s">
        <v>102</v>
      </c>
      <c r="P1" s="72" t="s">
        <v>74</v>
      </c>
      <c r="Q1" s="72" t="s">
        <v>100</v>
      </c>
    </row>
    <row r="2" spans="1:17" s="25" customFormat="1" ht="12.75">
      <c r="A2" s="27" t="s">
        <v>50</v>
      </c>
      <c r="B2" s="27" t="s">
        <v>0</v>
      </c>
      <c r="C2" s="27" t="s">
        <v>53</v>
      </c>
      <c r="D2" s="28" t="s">
        <v>79</v>
      </c>
      <c r="E2" s="39" t="s">
        <v>1</v>
      </c>
      <c r="F2" s="74"/>
      <c r="G2" s="75"/>
      <c r="H2" s="76"/>
      <c r="I2" s="72"/>
      <c r="J2" s="72"/>
      <c r="K2" s="73"/>
      <c r="L2" s="41"/>
      <c r="M2" s="72"/>
      <c r="N2" s="72"/>
      <c r="O2" s="72"/>
      <c r="P2" s="72"/>
      <c r="Q2" s="72"/>
    </row>
    <row r="3" spans="2:17" ht="12.75">
      <c r="B3" s="12" t="s">
        <v>19</v>
      </c>
      <c r="C3" s="12" t="s">
        <v>21</v>
      </c>
      <c r="E3" s="12" t="s">
        <v>42</v>
      </c>
      <c r="F3" s="51" t="s">
        <v>91</v>
      </c>
      <c r="G3" s="9">
        <v>1.8</v>
      </c>
      <c r="H3" s="9">
        <v>1.8</v>
      </c>
      <c r="I3" s="9">
        <v>0</v>
      </c>
      <c r="J3" s="44">
        <v>0.21</v>
      </c>
      <c r="K3" s="23">
        <v>0.93</v>
      </c>
      <c r="L3" s="43"/>
      <c r="M3" s="43">
        <v>1.26</v>
      </c>
      <c r="N3" s="12">
        <f aca="true" t="shared" si="0" ref="N3:N28">(A3*G3)</f>
        <v>0</v>
      </c>
      <c r="O3" s="12">
        <f aca="true" t="shared" si="1" ref="O3:O28">(A3*H3)</f>
        <v>0</v>
      </c>
      <c r="P3" s="12">
        <f aca="true" t="shared" si="2" ref="P3:P28">A3*I3</f>
        <v>0</v>
      </c>
      <c r="Q3" s="12">
        <f aca="true" t="shared" si="3" ref="Q3:Q28">A3*J3</f>
        <v>0</v>
      </c>
    </row>
    <row r="4" spans="2:17" ht="12.75">
      <c r="B4" s="12" t="s">
        <v>7</v>
      </c>
      <c r="C4" s="12" t="s">
        <v>22</v>
      </c>
      <c r="D4" s="12">
        <v>20</v>
      </c>
      <c r="E4" s="12" t="s">
        <v>86</v>
      </c>
      <c r="F4" s="36" t="s">
        <v>103</v>
      </c>
      <c r="G4" s="9">
        <v>0.962</v>
      </c>
      <c r="H4" s="46">
        <v>0.47</v>
      </c>
      <c r="I4" s="9">
        <v>0.93</v>
      </c>
      <c r="J4" s="44">
        <v>0.47</v>
      </c>
      <c r="K4" s="23">
        <v>0.7</v>
      </c>
      <c r="L4" s="45">
        <v>0.7</v>
      </c>
      <c r="M4" s="23">
        <v>0.7</v>
      </c>
      <c r="N4" s="12">
        <f t="shared" si="0"/>
        <v>0</v>
      </c>
      <c r="O4" s="12">
        <f t="shared" si="1"/>
        <v>0</v>
      </c>
      <c r="P4" s="12">
        <f t="shared" si="2"/>
        <v>0</v>
      </c>
      <c r="Q4" s="12">
        <f t="shared" si="3"/>
        <v>0</v>
      </c>
    </row>
    <row r="5" spans="2:17" ht="12.75">
      <c r="B5" s="12" t="s">
        <v>6</v>
      </c>
      <c r="C5" s="12" t="s">
        <v>22</v>
      </c>
      <c r="D5" s="12">
        <v>20</v>
      </c>
      <c r="E5" s="12" t="s">
        <v>87</v>
      </c>
      <c r="F5" s="36" t="s">
        <v>104</v>
      </c>
      <c r="G5" s="9">
        <v>0.728</v>
      </c>
      <c r="H5" s="44">
        <v>0.51</v>
      </c>
      <c r="I5" s="9">
        <v>0.71</v>
      </c>
      <c r="J5" s="44">
        <v>0.51</v>
      </c>
      <c r="K5" s="23">
        <v>0.7</v>
      </c>
      <c r="L5" s="45">
        <v>0.7</v>
      </c>
      <c r="M5" s="23">
        <v>0.7</v>
      </c>
      <c r="N5" s="12">
        <f t="shared" si="0"/>
        <v>0</v>
      </c>
      <c r="O5" s="12">
        <f>(A5*0.69)</f>
        <v>0</v>
      </c>
      <c r="P5" s="12">
        <f t="shared" si="2"/>
        <v>0</v>
      </c>
      <c r="Q5" s="12">
        <f t="shared" si="3"/>
        <v>0</v>
      </c>
    </row>
    <row r="6" spans="1:17" ht="12.75">
      <c r="A6" s="12">
        <v>22</v>
      </c>
      <c r="B6" s="12" t="s">
        <v>18</v>
      </c>
      <c r="C6" s="12" t="s">
        <v>51</v>
      </c>
      <c r="D6" s="12">
        <v>8</v>
      </c>
      <c r="E6" s="12" t="s">
        <v>41</v>
      </c>
      <c r="F6" s="36">
        <v>1</v>
      </c>
      <c r="G6" s="9">
        <v>0</v>
      </c>
      <c r="H6" s="9">
        <v>0</v>
      </c>
      <c r="I6" s="9">
        <v>0</v>
      </c>
      <c r="J6" s="9">
        <v>0</v>
      </c>
      <c r="K6" s="23">
        <v>1.621</v>
      </c>
      <c r="L6" s="23">
        <v>1.621</v>
      </c>
      <c r="M6" s="23">
        <v>1.621</v>
      </c>
      <c r="N6" s="12">
        <f t="shared" si="0"/>
        <v>0</v>
      </c>
      <c r="O6" s="12">
        <f t="shared" si="1"/>
        <v>0</v>
      </c>
      <c r="P6" s="12">
        <f t="shared" si="2"/>
        <v>0</v>
      </c>
      <c r="Q6" s="12">
        <f t="shared" si="3"/>
        <v>0</v>
      </c>
    </row>
    <row r="7" spans="3:17" ht="12.75">
      <c r="C7" s="12" t="s">
        <v>51</v>
      </c>
      <c r="D7" s="12">
        <v>32</v>
      </c>
      <c r="F7" s="36">
        <v>1</v>
      </c>
      <c r="G7" s="9">
        <v>0</v>
      </c>
      <c r="H7" s="9">
        <v>0</v>
      </c>
      <c r="I7" s="9">
        <v>0</v>
      </c>
      <c r="J7" s="9">
        <v>0</v>
      </c>
      <c r="K7" s="23">
        <v>0.999</v>
      </c>
      <c r="L7" s="23">
        <v>0.999</v>
      </c>
      <c r="M7" s="23">
        <v>0.999</v>
      </c>
      <c r="N7" s="12">
        <f t="shared" si="0"/>
        <v>0</v>
      </c>
      <c r="O7" s="12">
        <f t="shared" si="1"/>
        <v>0</v>
      </c>
      <c r="P7" s="12">
        <f t="shared" si="2"/>
        <v>0</v>
      </c>
      <c r="Q7" s="12">
        <f t="shared" si="3"/>
        <v>0</v>
      </c>
    </row>
    <row r="8" spans="2:17" ht="12.75">
      <c r="B8" s="12" t="s">
        <v>14</v>
      </c>
      <c r="C8" s="12" t="s">
        <v>32</v>
      </c>
      <c r="D8" s="12">
        <v>12</v>
      </c>
      <c r="E8" s="12" t="s">
        <v>33</v>
      </c>
      <c r="F8" s="36" t="s">
        <v>106</v>
      </c>
      <c r="G8" s="9">
        <v>3.74</v>
      </c>
      <c r="H8" s="46">
        <v>0.35</v>
      </c>
      <c r="I8" s="9">
        <v>0.97</v>
      </c>
      <c r="J8" s="44">
        <v>0.08</v>
      </c>
      <c r="K8" s="23">
        <v>0.832</v>
      </c>
      <c r="L8" s="45">
        <v>0.832</v>
      </c>
      <c r="M8" s="23">
        <v>0.832</v>
      </c>
      <c r="N8" s="12">
        <f t="shared" si="0"/>
        <v>0</v>
      </c>
      <c r="O8" s="12">
        <f t="shared" si="1"/>
        <v>0</v>
      </c>
      <c r="P8" s="12">
        <f t="shared" si="2"/>
        <v>0</v>
      </c>
      <c r="Q8" s="12">
        <f t="shared" si="3"/>
        <v>0</v>
      </c>
    </row>
    <row r="9" spans="1:17" ht="12.75">
      <c r="A9" s="12">
        <v>48</v>
      </c>
      <c r="B9" s="12" t="s">
        <v>4</v>
      </c>
      <c r="C9" s="12" t="s">
        <v>22</v>
      </c>
      <c r="D9" s="12">
        <v>12</v>
      </c>
      <c r="E9" s="12" t="s">
        <v>26</v>
      </c>
      <c r="F9" s="36" t="s">
        <v>105</v>
      </c>
      <c r="G9" s="9">
        <v>0.434</v>
      </c>
      <c r="H9" s="9">
        <v>0.434</v>
      </c>
      <c r="I9" s="9">
        <v>0.25</v>
      </c>
      <c r="J9" s="44">
        <v>0.35</v>
      </c>
      <c r="K9" s="23">
        <v>1.029066</v>
      </c>
      <c r="L9" s="43"/>
      <c r="M9" s="23">
        <v>1.029066</v>
      </c>
      <c r="N9" s="12">
        <f t="shared" si="0"/>
        <v>20.832</v>
      </c>
      <c r="O9" s="12">
        <f t="shared" si="1"/>
        <v>20.832</v>
      </c>
      <c r="P9" s="12">
        <f t="shared" si="2"/>
        <v>12</v>
      </c>
      <c r="Q9" s="12">
        <f t="shared" si="3"/>
        <v>16.799999999999997</v>
      </c>
    </row>
    <row r="10" spans="2:17" ht="12.75">
      <c r="B10" s="12" t="s">
        <v>8</v>
      </c>
      <c r="C10" s="12" t="s">
        <v>22</v>
      </c>
      <c r="D10" s="12">
        <v>18</v>
      </c>
      <c r="E10" s="12" t="s">
        <v>30</v>
      </c>
      <c r="F10" s="36" t="s">
        <v>95</v>
      </c>
      <c r="G10" s="9">
        <v>0.798</v>
      </c>
      <c r="H10" s="46">
        <v>0.64</v>
      </c>
      <c r="I10" s="9">
        <v>0.8</v>
      </c>
      <c r="J10" s="44">
        <v>0</v>
      </c>
      <c r="K10" s="23">
        <v>0.835</v>
      </c>
      <c r="L10" s="43"/>
      <c r="M10" s="43">
        <v>0.863</v>
      </c>
      <c r="N10" s="12">
        <f t="shared" si="0"/>
        <v>0</v>
      </c>
      <c r="O10" s="12">
        <f t="shared" si="1"/>
        <v>0</v>
      </c>
      <c r="P10" s="12">
        <f t="shared" si="2"/>
        <v>0</v>
      </c>
      <c r="Q10" s="12">
        <f t="shared" si="3"/>
        <v>0</v>
      </c>
    </row>
    <row r="11" spans="1:17" ht="12.75">
      <c r="A11" s="12">
        <v>1</v>
      </c>
      <c r="B11" s="12" t="s">
        <v>3</v>
      </c>
      <c r="C11" s="12" t="s">
        <v>22</v>
      </c>
      <c r="D11" s="12">
        <v>12</v>
      </c>
      <c r="E11" s="12" t="s">
        <v>25</v>
      </c>
      <c r="F11" s="36">
        <v>1</v>
      </c>
      <c r="G11" s="9">
        <v>0.364</v>
      </c>
      <c r="H11" s="46">
        <v>0.28</v>
      </c>
      <c r="I11" s="9">
        <v>0</v>
      </c>
      <c r="J11" s="9">
        <v>0</v>
      </c>
      <c r="K11" s="23">
        <v>0.79</v>
      </c>
      <c r="L11" s="45">
        <v>1.79</v>
      </c>
      <c r="M11" s="23">
        <v>0.79</v>
      </c>
      <c r="N11" s="12">
        <f t="shared" si="0"/>
        <v>0.364</v>
      </c>
      <c r="O11" s="12">
        <f t="shared" si="1"/>
        <v>0.28</v>
      </c>
      <c r="P11" s="12">
        <f>A11*I11</f>
        <v>0</v>
      </c>
      <c r="Q11" s="12">
        <f>A11*J11</f>
        <v>0</v>
      </c>
    </row>
    <row r="12" spans="2:17" ht="12.75">
      <c r="B12" s="22" t="s">
        <v>78</v>
      </c>
      <c r="C12" s="12" t="s">
        <v>21</v>
      </c>
      <c r="E12" s="12" t="s">
        <v>52</v>
      </c>
      <c r="F12" s="36"/>
      <c r="G12" s="9">
        <v>0</v>
      </c>
      <c r="H12" s="9">
        <v>0</v>
      </c>
      <c r="I12" s="9">
        <v>0</v>
      </c>
      <c r="J12" s="9">
        <v>0</v>
      </c>
      <c r="K12" s="23" t="s">
        <v>82</v>
      </c>
      <c r="L12" s="23" t="s">
        <v>81</v>
      </c>
      <c r="M12" s="23" t="s">
        <v>82</v>
      </c>
      <c r="N12" s="12">
        <f t="shared" si="0"/>
        <v>0</v>
      </c>
      <c r="O12" s="12">
        <f t="shared" si="1"/>
        <v>0</v>
      </c>
      <c r="P12" s="12">
        <f>A12*I12</f>
        <v>0</v>
      </c>
      <c r="Q12" s="12">
        <f>A12*J12</f>
        <v>0</v>
      </c>
    </row>
    <row r="13" spans="2:17" ht="12.75">
      <c r="B13" s="12" t="s">
        <v>10</v>
      </c>
      <c r="C13" s="12" t="s">
        <v>21</v>
      </c>
      <c r="E13" s="12" t="s">
        <v>54</v>
      </c>
      <c r="F13" s="36" t="s">
        <v>96</v>
      </c>
      <c r="G13" s="9">
        <v>4.5</v>
      </c>
      <c r="H13" s="9">
        <v>4.5</v>
      </c>
      <c r="I13" s="9">
        <v>4.5</v>
      </c>
      <c r="J13" s="44">
        <v>3.78</v>
      </c>
      <c r="K13" s="23">
        <v>1.029066</v>
      </c>
      <c r="L13" s="43"/>
      <c r="M13" s="23">
        <v>1.029066</v>
      </c>
      <c r="N13" s="12">
        <f t="shared" si="0"/>
        <v>0</v>
      </c>
      <c r="O13" s="12">
        <f t="shared" si="1"/>
        <v>0</v>
      </c>
      <c r="P13" s="12">
        <f t="shared" si="2"/>
        <v>0</v>
      </c>
      <c r="Q13" s="12">
        <f t="shared" si="3"/>
        <v>0</v>
      </c>
    </row>
    <row r="14" spans="2:17" ht="12.75">
      <c r="B14" s="12" t="s">
        <v>31</v>
      </c>
      <c r="C14" s="12" t="s">
        <v>21</v>
      </c>
      <c r="E14" s="12" t="s">
        <v>49</v>
      </c>
      <c r="F14" s="36">
        <v>11</v>
      </c>
      <c r="G14" s="9">
        <v>3.82</v>
      </c>
      <c r="H14" s="9">
        <v>3.82</v>
      </c>
      <c r="I14" s="9">
        <v>3.82</v>
      </c>
      <c r="J14" s="44">
        <v>0.16</v>
      </c>
      <c r="K14" s="23">
        <v>1.17</v>
      </c>
      <c r="L14" s="45">
        <v>1.17</v>
      </c>
      <c r="M14" s="23">
        <v>1.17</v>
      </c>
      <c r="N14" s="12">
        <f t="shared" si="0"/>
        <v>0</v>
      </c>
      <c r="O14" s="12">
        <f t="shared" si="1"/>
        <v>0</v>
      </c>
      <c r="P14" s="12">
        <f t="shared" si="2"/>
        <v>0</v>
      </c>
      <c r="Q14" s="12">
        <f t="shared" si="3"/>
        <v>0</v>
      </c>
    </row>
    <row r="15" spans="1:17" ht="12.75">
      <c r="A15" s="12">
        <v>13</v>
      </c>
      <c r="B15" s="12" t="s">
        <v>11</v>
      </c>
      <c r="C15" s="12" t="s">
        <v>21</v>
      </c>
      <c r="E15" s="12" t="s">
        <v>35</v>
      </c>
      <c r="F15" s="36">
        <v>5</v>
      </c>
      <c r="G15" s="9">
        <v>3.74</v>
      </c>
      <c r="H15" s="9">
        <v>3.74</v>
      </c>
      <c r="I15" s="9">
        <v>3.74</v>
      </c>
      <c r="J15" s="46">
        <v>0.89</v>
      </c>
      <c r="K15" s="23">
        <v>0.832</v>
      </c>
      <c r="L15" s="45">
        <v>0.832</v>
      </c>
      <c r="M15" s="23">
        <v>0.832</v>
      </c>
      <c r="N15" s="12">
        <f t="shared" si="0"/>
        <v>48.620000000000005</v>
      </c>
      <c r="O15" s="12">
        <f t="shared" si="1"/>
        <v>48.620000000000005</v>
      </c>
      <c r="P15" s="12">
        <f t="shared" si="2"/>
        <v>48.620000000000005</v>
      </c>
      <c r="Q15" s="12">
        <f t="shared" si="3"/>
        <v>11.57</v>
      </c>
    </row>
    <row r="16" spans="2:17" ht="12.75">
      <c r="B16" s="12" t="s">
        <v>17</v>
      </c>
      <c r="C16" s="12" t="s">
        <v>21</v>
      </c>
      <c r="E16" s="12" t="s">
        <v>40</v>
      </c>
      <c r="F16" s="36" t="s">
        <v>96</v>
      </c>
      <c r="G16" s="9">
        <v>4.5</v>
      </c>
      <c r="H16" s="9">
        <v>4.5</v>
      </c>
      <c r="I16" s="9">
        <v>4.5</v>
      </c>
      <c r="J16" s="44">
        <v>4.36</v>
      </c>
      <c r="K16" s="23">
        <v>1.029066</v>
      </c>
      <c r="L16" s="43"/>
      <c r="M16" s="12">
        <v>1.029</v>
      </c>
      <c r="N16" s="12">
        <f t="shared" si="0"/>
        <v>0</v>
      </c>
      <c r="O16" s="12">
        <f t="shared" si="1"/>
        <v>0</v>
      </c>
      <c r="P16" s="12">
        <f t="shared" si="2"/>
        <v>0</v>
      </c>
      <c r="Q16" s="12">
        <f t="shared" si="3"/>
        <v>0</v>
      </c>
    </row>
    <row r="17" spans="2:17" ht="12.75">
      <c r="B17" s="12" t="s">
        <v>12</v>
      </c>
      <c r="C17" s="12" t="s">
        <v>21</v>
      </c>
      <c r="E17" s="12" t="s">
        <v>36</v>
      </c>
      <c r="F17" s="36">
        <v>5</v>
      </c>
      <c r="G17" s="9">
        <v>3.74</v>
      </c>
      <c r="H17" s="9">
        <v>3.74</v>
      </c>
      <c r="I17" s="9">
        <v>3.74</v>
      </c>
      <c r="J17" s="46">
        <v>0.89</v>
      </c>
      <c r="K17" s="23">
        <v>0.832</v>
      </c>
      <c r="L17" s="45">
        <v>0.832</v>
      </c>
      <c r="M17" s="23">
        <v>0.832</v>
      </c>
      <c r="N17" s="12">
        <f t="shared" si="0"/>
        <v>0</v>
      </c>
      <c r="O17" s="12">
        <f t="shared" si="1"/>
        <v>0</v>
      </c>
      <c r="P17" s="12">
        <f t="shared" si="2"/>
        <v>0</v>
      </c>
      <c r="Q17" s="12">
        <f t="shared" si="3"/>
        <v>0</v>
      </c>
    </row>
    <row r="18" spans="2:17" ht="12.75">
      <c r="B18" s="12" t="s">
        <v>9</v>
      </c>
      <c r="C18" s="12" t="s">
        <v>21</v>
      </c>
      <c r="E18" s="12" t="s">
        <v>39</v>
      </c>
      <c r="F18" s="36" t="s">
        <v>96</v>
      </c>
      <c r="G18" s="9">
        <v>4.5</v>
      </c>
      <c r="H18" s="9">
        <v>4.5</v>
      </c>
      <c r="I18" s="9">
        <v>4.5</v>
      </c>
      <c r="J18" s="44">
        <v>3.78</v>
      </c>
      <c r="K18" s="23">
        <v>1.029066</v>
      </c>
      <c r="L18" s="43"/>
      <c r="M18" s="23">
        <v>1.029066</v>
      </c>
      <c r="N18" s="12">
        <f t="shared" si="0"/>
        <v>0</v>
      </c>
      <c r="O18" s="12">
        <f t="shared" si="1"/>
        <v>0</v>
      </c>
      <c r="P18" s="12">
        <f t="shared" si="2"/>
        <v>0</v>
      </c>
      <c r="Q18" s="12">
        <f t="shared" si="3"/>
        <v>0</v>
      </c>
    </row>
    <row r="19" spans="2:17" ht="12.75">
      <c r="B19" s="12" t="s">
        <v>15</v>
      </c>
      <c r="C19" s="12" t="s">
        <v>21</v>
      </c>
      <c r="E19" s="12" t="s">
        <v>37</v>
      </c>
      <c r="F19" s="36" t="s">
        <v>96</v>
      </c>
      <c r="G19" s="9">
        <v>4.5</v>
      </c>
      <c r="H19" s="9">
        <v>4.5</v>
      </c>
      <c r="I19" s="9">
        <v>4.5</v>
      </c>
      <c r="J19" s="44">
        <v>3.78</v>
      </c>
      <c r="K19" s="23">
        <v>1.029066</v>
      </c>
      <c r="L19" s="43"/>
      <c r="M19" s="23">
        <v>1.029066</v>
      </c>
      <c r="N19" s="12">
        <f t="shared" si="0"/>
        <v>0</v>
      </c>
      <c r="O19" s="12">
        <f t="shared" si="1"/>
        <v>0</v>
      </c>
      <c r="P19" s="12">
        <f t="shared" si="2"/>
        <v>0</v>
      </c>
      <c r="Q19" s="12">
        <f t="shared" si="3"/>
        <v>0</v>
      </c>
    </row>
    <row r="20" spans="2:17" ht="12.75">
      <c r="B20" s="12" t="s">
        <v>13</v>
      </c>
      <c r="C20" s="12" t="s">
        <v>21</v>
      </c>
      <c r="E20" s="12" t="s">
        <v>34</v>
      </c>
      <c r="F20" s="36" t="s">
        <v>96</v>
      </c>
      <c r="G20" s="9">
        <v>4.5</v>
      </c>
      <c r="H20" s="9">
        <v>4.5</v>
      </c>
      <c r="I20" s="9">
        <v>4.5</v>
      </c>
      <c r="J20" s="44">
        <v>3.78</v>
      </c>
      <c r="K20" s="23">
        <v>1.029066</v>
      </c>
      <c r="L20" s="43"/>
      <c r="M20" s="23">
        <v>1.029066</v>
      </c>
      <c r="N20" s="12">
        <f t="shared" si="0"/>
        <v>0</v>
      </c>
      <c r="O20" s="12">
        <f t="shared" si="1"/>
        <v>0</v>
      </c>
      <c r="P20" s="12">
        <f t="shared" si="2"/>
        <v>0</v>
      </c>
      <c r="Q20" s="12">
        <f t="shared" si="3"/>
        <v>0</v>
      </c>
    </row>
    <row r="21" spans="2:17" ht="12.75">
      <c r="B21" s="12" t="s">
        <v>16</v>
      </c>
      <c r="C21" s="12" t="s">
        <v>21</v>
      </c>
      <c r="E21" s="12" t="s">
        <v>38</v>
      </c>
      <c r="F21" s="36" t="s">
        <v>96</v>
      </c>
      <c r="G21" s="9">
        <v>4.5</v>
      </c>
      <c r="H21" s="9">
        <v>4.5</v>
      </c>
      <c r="I21" s="9">
        <v>4.5</v>
      </c>
      <c r="J21" s="44">
        <v>3.78</v>
      </c>
      <c r="K21" s="23">
        <v>1.029066</v>
      </c>
      <c r="L21" s="43"/>
      <c r="M21" s="23">
        <v>1.029066</v>
      </c>
      <c r="N21" s="12">
        <f t="shared" si="0"/>
        <v>0</v>
      </c>
      <c r="O21" s="12">
        <f t="shared" si="1"/>
        <v>0</v>
      </c>
      <c r="P21" s="12">
        <f t="shared" si="2"/>
        <v>0</v>
      </c>
      <c r="Q21" s="12">
        <f t="shared" si="3"/>
        <v>0</v>
      </c>
    </row>
    <row r="22" spans="2:17" ht="12.75">
      <c r="B22" s="12" t="s">
        <v>48</v>
      </c>
      <c r="C22" s="12" t="s">
        <v>21</v>
      </c>
      <c r="E22" s="12" t="s">
        <v>56</v>
      </c>
      <c r="F22" s="36">
        <v>9</v>
      </c>
      <c r="G22" s="9">
        <v>2.35</v>
      </c>
      <c r="H22" s="9">
        <v>2.35</v>
      </c>
      <c r="I22" s="9">
        <v>0.02</v>
      </c>
      <c r="J22" s="47" t="s">
        <v>83</v>
      </c>
      <c r="K22" s="23">
        <v>1.071</v>
      </c>
      <c r="L22" s="45">
        <v>1.071</v>
      </c>
      <c r="M22" s="23">
        <v>1.071</v>
      </c>
      <c r="N22" s="12">
        <f t="shared" si="0"/>
        <v>0</v>
      </c>
      <c r="O22" s="12">
        <f t="shared" si="1"/>
        <v>0</v>
      </c>
      <c r="P22" s="12">
        <f t="shared" si="2"/>
        <v>0</v>
      </c>
      <c r="Q22" s="52" t="s">
        <v>83</v>
      </c>
    </row>
    <row r="23" spans="2:17" ht="12.75">
      <c r="B23" s="12" t="s">
        <v>44</v>
      </c>
      <c r="C23" s="12" t="s">
        <v>21</v>
      </c>
      <c r="E23" s="12" t="s">
        <v>45</v>
      </c>
      <c r="F23" s="36">
        <v>10</v>
      </c>
      <c r="G23" s="9">
        <v>1.171</v>
      </c>
      <c r="H23" s="46">
        <v>0</v>
      </c>
      <c r="I23" s="9">
        <v>0.01</v>
      </c>
      <c r="J23" s="44">
        <v>0</v>
      </c>
      <c r="K23" s="23">
        <v>1.17</v>
      </c>
      <c r="L23" s="43"/>
      <c r="M23" s="43">
        <v>1.16</v>
      </c>
      <c r="N23" s="12">
        <f t="shared" si="0"/>
        <v>0</v>
      </c>
      <c r="O23" s="12">
        <f t="shared" si="1"/>
        <v>0</v>
      </c>
      <c r="P23" s="12">
        <f t="shared" si="2"/>
        <v>0</v>
      </c>
      <c r="Q23" s="12">
        <f t="shared" si="3"/>
        <v>0</v>
      </c>
    </row>
    <row r="24" spans="1:17" ht="12.75">
      <c r="A24" s="12">
        <v>84</v>
      </c>
      <c r="B24" s="12" t="s">
        <v>23</v>
      </c>
      <c r="C24" s="12" t="s">
        <v>22</v>
      </c>
      <c r="D24" s="12">
        <v>20</v>
      </c>
      <c r="E24" s="12" t="s">
        <v>88</v>
      </c>
      <c r="F24" s="36" t="s">
        <v>103</v>
      </c>
      <c r="G24" s="9">
        <v>0.962</v>
      </c>
      <c r="H24" s="46">
        <v>0.51</v>
      </c>
      <c r="I24" s="9">
        <v>0.93</v>
      </c>
      <c r="J24" s="44">
        <v>0.28</v>
      </c>
      <c r="K24" s="23">
        <v>0.7</v>
      </c>
      <c r="L24" s="45">
        <v>0.7</v>
      </c>
      <c r="M24" s="23">
        <v>0.7</v>
      </c>
      <c r="N24" s="12">
        <f t="shared" si="0"/>
        <v>80.80799999999999</v>
      </c>
      <c r="O24" s="12">
        <f t="shared" si="1"/>
        <v>42.84</v>
      </c>
      <c r="P24" s="12">
        <f t="shared" si="2"/>
        <v>78.12</v>
      </c>
      <c r="Q24" s="12">
        <f t="shared" si="3"/>
        <v>23.520000000000003</v>
      </c>
    </row>
    <row r="25" spans="1:17" ht="12.75">
      <c r="A25" s="12">
        <v>8</v>
      </c>
      <c r="B25" s="12" t="s">
        <v>5</v>
      </c>
      <c r="C25" s="12" t="s">
        <v>21</v>
      </c>
      <c r="E25" s="12" t="s">
        <v>27</v>
      </c>
      <c r="F25" s="36"/>
      <c r="G25" s="9">
        <v>4.816</v>
      </c>
      <c r="H25" s="46">
        <v>4.4</v>
      </c>
      <c r="I25" s="9">
        <v>4.66</v>
      </c>
      <c r="J25" s="44">
        <v>4.32</v>
      </c>
      <c r="K25" s="23">
        <v>1.02</v>
      </c>
      <c r="L25" s="45">
        <v>1.02</v>
      </c>
      <c r="M25" s="23">
        <v>1.02</v>
      </c>
      <c r="N25" s="12">
        <f t="shared" si="0"/>
        <v>38.528</v>
      </c>
      <c r="O25" s="12">
        <f t="shared" si="1"/>
        <v>35.2</v>
      </c>
      <c r="P25" s="12">
        <f t="shared" si="2"/>
        <v>37.28</v>
      </c>
      <c r="Q25" s="12">
        <f t="shared" si="3"/>
        <v>34.56</v>
      </c>
    </row>
    <row r="26" spans="2:17" ht="12.75">
      <c r="B26" s="12" t="s">
        <v>43</v>
      </c>
      <c r="C26" s="12" t="s">
        <v>21</v>
      </c>
      <c r="E26" s="12" t="s">
        <v>46</v>
      </c>
      <c r="F26" s="36">
        <v>10</v>
      </c>
      <c r="G26" s="9">
        <v>0.677</v>
      </c>
      <c r="H26" s="46">
        <v>0</v>
      </c>
      <c r="I26" s="9">
        <v>0.05</v>
      </c>
      <c r="J26" s="44">
        <v>0</v>
      </c>
      <c r="K26" s="23">
        <v>1.16</v>
      </c>
      <c r="L26" s="45">
        <v>1.16</v>
      </c>
      <c r="M26" s="23">
        <v>1.16</v>
      </c>
      <c r="N26" s="12">
        <f t="shared" si="0"/>
        <v>0</v>
      </c>
      <c r="O26" s="12">
        <f t="shared" si="1"/>
        <v>0</v>
      </c>
      <c r="P26" s="12">
        <f t="shared" si="2"/>
        <v>0</v>
      </c>
      <c r="Q26" s="12">
        <f t="shared" si="3"/>
        <v>0</v>
      </c>
    </row>
    <row r="27" spans="1:17" ht="12.75">
      <c r="A27" s="12">
        <v>105</v>
      </c>
      <c r="B27" s="12" t="s">
        <v>20</v>
      </c>
      <c r="C27" s="12" t="s">
        <v>21</v>
      </c>
      <c r="E27" s="12" t="s">
        <v>47</v>
      </c>
      <c r="F27" s="36">
        <v>8</v>
      </c>
      <c r="G27" s="9">
        <v>2.17</v>
      </c>
      <c r="H27" s="44">
        <v>2.09</v>
      </c>
      <c r="I27" s="9">
        <v>0.05</v>
      </c>
      <c r="J27" s="44">
        <v>0</v>
      </c>
      <c r="K27" s="23">
        <v>0.93</v>
      </c>
      <c r="L27" s="45">
        <v>0.93</v>
      </c>
      <c r="M27" s="23">
        <v>0.93</v>
      </c>
      <c r="N27" s="12">
        <f t="shared" si="0"/>
        <v>227.85</v>
      </c>
      <c r="O27" s="12">
        <f t="shared" si="1"/>
        <v>219.45</v>
      </c>
      <c r="P27" s="12">
        <f t="shared" si="2"/>
        <v>5.25</v>
      </c>
      <c r="Q27" s="12">
        <f t="shared" si="3"/>
        <v>0</v>
      </c>
    </row>
    <row r="28" spans="1:17" ht="12.75">
      <c r="A28" s="12">
        <v>30</v>
      </c>
      <c r="B28" s="12" t="s">
        <v>2</v>
      </c>
      <c r="C28" s="12" t="s">
        <v>21</v>
      </c>
      <c r="E28" s="12" t="s">
        <v>24</v>
      </c>
      <c r="F28" s="37"/>
      <c r="G28" s="9">
        <v>7.26</v>
      </c>
      <c r="H28" s="9">
        <v>7.26</v>
      </c>
      <c r="I28" s="9">
        <v>7.26</v>
      </c>
      <c r="J28" s="9">
        <v>7.26</v>
      </c>
      <c r="K28" s="23">
        <v>0.871</v>
      </c>
      <c r="L28" s="23">
        <v>0.871</v>
      </c>
      <c r="M28" s="23">
        <v>0.871</v>
      </c>
      <c r="N28" s="12">
        <f t="shared" si="0"/>
        <v>217.79999999999998</v>
      </c>
      <c r="O28" s="12">
        <f t="shared" si="1"/>
        <v>217.79999999999998</v>
      </c>
      <c r="P28" s="12">
        <f t="shared" si="2"/>
        <v>217.79999999999998</v>
      </c>
      <c r="Q28" s="12">
        <f t="shared" si="3"/>
        <v>217.79999999999998</v>
      </c>
    </row>
    <row r="29" spans="7:17" ht="12.75">
      <c r="G29" s="9"/>
      <c r="K29" s="9"/>
      <c r="L29" s="21"/>
      <c r="M29" s="21"/>
      <c r="N29" s="35">
        <f>SUM(N3:N28)</f>
        <v>634.8019999999999</v>
      </c>
      <c r="O29" s="35">
        <f>SUM(O3:O28)</f>
        <v>585.0219999999999</v>
      </c>
      <c r="P29" s="35">
        <f>SUM(P3:P28)</f>
        <v>399.07</v>
      </c>
      <c r="Q29" s="35">
        <f>SUM(Q3:Q28)</f>
        <v>304.25</v>
      </c>
    </row>
    <row r="30" ht="13.5" thickBot="1"/>
    <row r="31" spans="2:9" ht="12.75">
      <c r="B31" s="59" t="s">
        <v>84</v>
      </c>
      <c r="C31" s="60"/>
      <c r="D31" s="60"/>
      <c r="E31" s="60"/>
      <c r="F31" s="60"/>
      <c r="G31" s="60"/>
      <c r="H31" s="60"/>
      <c r="I31" s="61"/>
    </row>
    <row r="32" spans="2:9" ht="12.75">
      <c r="B32" s="53" t="s">
        <v>116</v>
      </c>
      <c r="C32" s="54"/>
      <c r="D32" s="54"/>
      <c r="E32" s="54"/>
      <c r="F32" s="55"/>
      <c r="G32" s="56"/>
      <c r="H32" s="56"/>
      <c r="I32" s="57"/>
    </row>
    <row r="33" spans="2:9" ht="12.75" customHeight="1">
      <c r="B33" s="63" t="s">
        <v>85</v>
      </c>
      <c r="C33" s="64"/>
      <c r="D33" s="64"/>
      <c r="E33" s="64"/>
      <c r="F33" s="64"/>
      <c r="G33" s="64"/>
      <c r="H33" s="64"/>
      <c r="I33" s="65"/>
    </row>
    <row r="34" spans="2:9" ht="12.75" customHeight="1">
      <c r="B34" s="66" t="s">
        <v>89</v>
      </c>
      <c r="C34" s="67"/>
      <c r="D34" s="67"/>
      <c r="E34" s="67"/>
      <c r="F34" s="67"/>
      <c r="G34" s="67"/>
      <c r="H34" s="67"/>
      <c r="I34" s="68"/>
    </row>
    <row r="35" spans="2:9" ht="13.5" thickBot="1">
      <c r="B35" s="69"/>
      <c r="C35" s="70"/>
      <c r="D35" s="70"/>
      <c r="E35" s="70"/>
      <c r="F35" s="70"/>
      <c r="G35" s="70"/>
      <c r="H35" s="70"/>
      <c r="I35" s="71"/>
    </row>
    <row r="37" spans="2:9" ht="12.75">
      <c r="B37" s="62" t="s">
        <v>97</v>
      </c>
      <c r="C37" s="62"/>
      <c r="D37" s="62"/>
      <c r="E37" s="62"/>
      <c r="F37" s="62"/>
      <c r="G37" s="62"/>
      <c r="H37" s="62"/>
      <c r="I37" s="62"/>
    </row>
    <row r="38" ht="12.75">
      <c r="B38" s="40" t="s">
        <v>98</v>
      </c>
    </row>
    <row r="39" spans="2:9" ht="12.75">
      <c r="B39" s="58" t="s">
        <v>112</v>
      </c>
      <c r="C39" s="58"/>
      <c r="D39" s="58"/>
      <c r="E39" s="58"/>
      <c r="F39" s="58"/>
      <c r="G39" s="58"/>
      <c r="H39" s="58"/>
      <c r="I39" s="58"/>
    </row>
    <row r="40" spans="2:9" ht="12.75">
      <c r="B40" s="58"/>
      <c r="C40" s="58"/>
      <c r="D40" s="58"/>
      <c r="E40" s="58"/>
      <c r="F40" s="58"/>
      <c r="G40" s="58"/>
      <c r="H40" s="58"/>
      <c r="I40" s="58"/>
    </row>
    <row r="41" spans="2:9" ht="12.75">
      <c r="B41" s="58" t="s">
        <v>92</v>
      </c>
      <c r="C41" s="58"/>
      <c r="D41" s="58"/>
      <c r="E41" s="58"/>
      <c r="F41" s="58"/>
      <c r="G41" s="58"/>
      <c r="H41" s="58"/>
      <c r="I41" s="58"/>
    </row>
    <row r="42" spans="2:9" ht="12.75">
      <c r="B42" s="58"/>
      <c r="C42" s="58"/>
      <c r="D42" s="58"/>
      <c r="E42" s="58"/>
      <c r="F42" s="58"/>
      <c r="G42" s="58"/>
      <c r="H42" s="58"/>
      <c r="I42" s="58"/>
    </row>
    <row r="43" ht="12.75">
      <c r="B43" s="40" t="s">
        <v>107</v>
      </c>
    </row>
    <row r="44" ht="12.75">
      <c r="B44" s="40" t="s">
        <v>93</v>
      </c>
    </row>
    <row r="45" ht="12.75">
      <c r="B45" s="40" t="s">
        <v>94</v>
      </c>
    </row>
    <row r="46" ht="12.75">
      <c r="B46" s="40" t="s">
        <v>108</v>
      </c>
    </row>
    <row r="47" ht="12.75">
      <c r="B47" s="40" t="s">
        <v>109</v>
      </c>
    </row>
    <row r="48" ht="12.75">
      <c r="B48" s="40" t="s">
        <v>110</v>
      </c>
    </row>
    <row r="49" ht="12.75">
      <c r="B49" s="40" t="s">
        <v>111</v>
      </c>
    </row>
  </sheetData>
  <sheetProtection/>
  <mergeCells count="18">
    <mergeCell ref="F1:F2"/>
    <mergeCell ref="G1:G2"/>
    <mergeCell ref="H1:H2"/>
    <mergeCell ref="A1:C1"/>
    <mergeCell ref="N1:N2"/>
    <mergeCell ref="O1:O2"/>
    <mergeCell ref="P1:P2"/>
    <mergeCell ref="Q1:Q2"/>
    <mergeCell ref="I1:I2"/>
    <mergeCell ref="J1:J2"/>
    <mergeCell ref="K1:K2"/>
    <mergeCell ref="M1:M2"/>
    <mergeCell ref="B39:I40"/>
    <mergeCell ref="B41:I42"/>
    <mergeCell ref="B31:I31"/>
    <mergeCell ref="B37:I37"/>
    <mergeCell ref="B33:I33"/>
    <mergeCell ref="B34:I35"/>
  </mergeCells>
  <printOptions/>
  <pageMargins left="0.75" right="0.75" top="1" bottom="1" header="0.5" footer="0.5"/>
  <pageSetup fitToHeight="1" fitToWidth="1" horizontalDpi="600" verticalDpi="600" orientation="landscape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zoomScale="75" zoomScaleNormal="75" zoomScalePageLayoutView="0" workbookViewId="0" topLeftCell="A1">
      <selection activeCell="A1" sqref="A1:C1"/>
    </sheetView>
  </sheetViews>
  <sheetFormatPr defaultColWidth="9.140625" defaultRowHeight="12.75"/>
  <cols>
    <col min="1" max="1" width="4.7109375" style="12" bestFit="1" customWidth="1"/>
    <col min="2" max="2" width="15.28125" style="12" bestFit="1" customWidth="1"/>
    <col min="3" max="3" width="8.421875" style="12" bestFit="1" customWidth="1"/>
    <col min="4" max="4" width="3.140625" style="12" bestFit="1" customWidth="1"/>
    <col min="5" max="5" width="27.00390625" style="12" bestFit="1" customWidth="1"/>
    <col min="6" max="6" width="5.8515625" style="12" bestFit="1" customWidth="1"/>
    <col min="7" max="7" width="7.140625" style="12" customWidth="1"/>
    <col min="8" max="8" width="10.57421875" style="24" customWidth="1"/>
    <col min="9" max="9" width="6.8515625" style="12" customWidth="1"/>
    <col min="10" max="10" width="10.57421875" style="12" customWidth="1"/>
    <col min="11" max="11" width="9.421875" style="12" bestFit="1" customWidth="1"/>
    <col min="12" max="12" width="0" style="12" hidden="1" customWidth="1"/>
    <col min="13" max="13" width="11.00390625" style="12" customWidth="1"/>
    <col min="14" max="14" width="9.57421875" style="12" bestFit="1" customWidth="1"/>
    <col min="15" max="15" width="10.57421875" style="12" customWidth="1"/>
    <col min="16" max="16" width="9.421875" style="12" bestFit="1" customWidth="1"/>
    <col min="17" max="17" width="11.00390625" style="12" customWidth="1"/>
    <col min="18" max="16384" width="9.140625" style="12" customWidth="1"/>
  </cols>
  <sheetData>
    <row r="1" spans="1:17" s="25" customFormat="1" ht="23.25" customHeight="1">
      <c r="A1" s="77" t="s">
        <v>119</v>
      </c>
      <c r="B1" s="77"/>
      <c r="C1" s="77"/>
      <c r="D1" s="26"/>
      <c r="E1" s="38"/>
      <c r="F1" s="74" t="s">
        <v>90</v>
      </c>
      <c r="G1" s="75" t="s">
        <v>55</v>
      </c>
      <c r="H1" s="76" t="s">
        <v>99</v>
      </c>
      <c r="I1" s="72" t="s">
        <v>57</v>
      </c>
      <c r="J1" s="72" t="s">
        <v>100</v>
      </c>
      <c r="K1" s="73" t="s">
        <v>58</v>
      </c>
      <c r="L1" s="42"/>
      <c r="M1" s="72" t="s">
        <v>101</v>
      </c>
      <c r="N1" s="72" t="s">
        <v>75</v>
      </c>
      <c r="O1" s="72" t="s">
        <v>102</v>
      </c>
      <c r="P1" s="72" t="s">
        <v>74</v>
      </c>
      <c r="Q1" s="72" t="s">
        <v>100</v>
      </c>
    </row>
    <row r="2" spans="1:17" s="25" customFormat="1" ht="12.75">
      <c r="A2" s="27" t="s">
        <v>50</v>
      </c>
      <c r="B2" s="27" t="s">
        <v>0</v>
      </c>
      <c r="C2" s="27" t="s">
        <v>53</v>
      </c>
      <c r="D2" s="28" t="s">
        <v>79</v>
      </c>
      <c r="E2" s="39" t="s">
        <v>1</v>
      </c>
      <c r="F2" s="74"/>
      <c r="G2" s="75"/>
      <c r="H2" s="76"/>
      <c r="I2" s="72"/>
      <c r="J2" s="72"/>
      <c r="K2" s="73"/>
      <c r="L2" s="41"/>
      <c r="M2" s="72"/>
      <c r="N2" s="72"/>
      <c r="O2" s="72"/>
      <c r="P2" s="72"/>
      <c r="Q2" s="72"/>
    </row>
    <row r="3" spans="2:17" ht="12.75">
      <c r="B3" s="12" t="s">
        <v>19</v>
      </c>
      <c r="C3" s="12" t="s">
        <v>21</v>
      </c>
      <c r="E3" s="12" t="s">
        <v>42</v>
      </c>
      <c r="F3" s="51" t="s">
        <v>91</v>
      </c>
      <c r="G3" s="9">
        <v>1.8</v>
      </c>
      <c r="H3" s="9">
        <v>1.8</v>
      </c>
      <c r="I3" s="9">
        <v>0</v>
      </c>
      <c r="J3" s="44">
        <v>0.21</v>
      </c>
      <c r="K3" s="23">
        <v>0.93</v>
      </c>
      <c r="L3" s="43"/>
      <c r="M3" s="43">
        <v>1.26</v>
      </c>
      <c r="N3" s="12">
        <f aca="true" t="shared" si="0" ref="N3:N28">(A3*G3)</f>
        <v>0</v>
      </c>
      <c r="O3" s="12">
        <f aca="true" t="shared" si="1" ref="O3:O28">(A3*H3)</f>
        <v>0</v>
      </c>
      <c r="P3" s="12">
        <f aca="true" t="shared" si="2" ref="P3:P28">A3*I3</f>
        <v>0</v>
      </c>
      <c r="Q3" s="12">
        <f aca="true" t="shared" si="3" ref="Q3:Q28">A3*J3</f>
        <v>0</v>
      </c>
    </row>
    <row r="4" spans="2:17" ht="12.75">
      <c r="B4" s="12" t="s">
        <v>7</v>
      </c>
      <c r="C4" s="12" t="s">
        <v>22</v>
      </c>
      <c r="D4" s="12">
        <v>20</v>
      </c>
      <c r="E4" s="12" t="s">
        <v>86</v>
      </c>
      <c r="F4" s="36" t="s">
        <v>103</v>
      </c>
      <c r="G4" s="9">
        <v>0.962</v>
      </c>
      <c r="H4" s="46">
        <v>0.47</v>
      </c>
      <c r="I4" s="9">
        <v>0.93</v>
      </c>
      <c r="J4" s="44">
        <v>0.47</v>
      </c>
      <c r="K4" s="23">
        <v>0.7</v>
      </c>
      <c r="L4" s="45">
        <v>0.7</v>
      </c>
      <c r="M4" s="23">
        <v>0.7</v>
      </c>
      <c r="N4" s="12">
        <f t="shared" si="0"/>
        <v>0</v>
      </c>
      <c r="O4" s="12">
        <f t="shared" si="1"/>
        <v>0</v>
      </c>
      <c r="P4" s="12">
        <f t="shared" si="2"/>
        <v>0</v>
      </c>
      <c r="Q4" s="12">
        <f t="shared" si="3"/>
        <v>0</v>
      </c>
    </row>
    <row r="5" spans="2:17" ht="12.75">
      <c r="B5" s="12" t="s">
        <v>6</v>
      </c>
      <c r="C5" s="12" t="s">
        <v>22</v>
      </c>
      <c r="D5" s="12">
        <v>20</v>
      </c>
      <c r="E5" s="12" t="s">
        <v>87</v>
      </c>
      <c r="F5" s="36" t="s">
        <v>104</v>
      </c>
      <c r="G5" s="9">
        <v>0.728</v>
      </c>
      <c r="H5" s="44">
        <v>0.51</v>
      </c>
      <c r="I5" s="9">
        <v>0.71</v>
      </c>
      <c r="J5" s="44">
        <v>0.51</v>
      </c>
      <c r="K5" s="23">
        <v>0.7</v>
      </c>
      <c r="L5" s="45">
        <v>0.7</v>
      </c>
      <c r="M5" s="23">
        <v>0.7</v>
      </c>
      <c r="N5" s="12">
        <f t="shared" si="0"/>
        <v>0</v>
      </c>
      <c r="O5" s="12">
        <f>(A5*0.69)</f>
        <v>0</v>
      </c>
      <c r="P5" s="12">
        <f t="shared" si="2"/>
        <v>0</v>
      </c>
      <c r="Q5" s="12">
        <f t="shared" si="3"/>
        <v>0</v>
      </c>
    </row>
    <row r="6" spans="1:17" ht="12.75">
      <c r="A6" s="12">
        <v>6</v>
      </c>
      <c r="B6" s="12" t="s">
        <v>18</v>
      </c>
      <c r="C6" s="12" t="s">
        <v>51</v>
      </c>
      <c r="D6" s="12">
        <v>8</v>
      </c>
      <c r="E6" s="12" t="s">
        <v>41</v>
      </c>
      <c r="F6" s="36">
        <v>1</v>
      </c>
      <c r="G6" s="9">
        <v>0</v>
      </c>
      <c r="H6" s="9">
        <v>0</v>
      </c>
      <c r="I6" s="9">
        <v>0</v>
      </c>
      <c r="J6" s="9">
        <v>0</v>
      </c>
      <c r="K6" s="23">
        <v>1.621</v>
      </c>
      <c r="L6" s="23">
        <v>1.621</v>
      </c>
      <c r="M6" s="23">
        <v>1.621</v>
      </c>
      <c r="N6" s="12">
        <f t="shared" si="0"/>
        <v>0</v>
      </c>
      <c r="O6" s="12">
        <f t="shared" si="1"/>
        <v>0</v>
      </c>
      <c r="P6" s="12">
        <f t="shared" si="2"/>
        <v>0</v>
      </c>
      <c r="Q6" s="12">
        <f t="shared" si="3"/>
        <v>0</v>
      </c>
    </row>
    <row r="7" spans="3:17" ht="12.75">
      <c r="C7" s="12" t="s">
        <v>51</v>
      </c>
      <c r="D7" s="12">
        <v>32</v>
      </c>
      <c r="F7" s="36">
        <v>1</v>
      </c>
      <c r="G7" s="9">
        <v>0</v>
      </c>
      <c r="H7" s="9">
        <v>0</v>
      </c>
      <c r="I7" s="9">
        <v>0</v>
      </c>
      <c r="J7" s="9">
        <v>0</v>
      </c>
      <c r="K7" s="23">
        <v>0.999</v>
      </c>
      <c r="L7" s="23">
        <v>0.999</v>
      </c>
      <c r="M7" s="23">
        <v>0.999</v>
      </c>
      <c r="N7" s="12">
        <f t="shared" si="0"/>
        <v>0</v>
      </c>
      <c r="O7" s="12">
        <f t="shared" si="1"/>
        <v>0</v>
      </c>
      <c r="P7" s="12">
        <f t="shared" si="2"/>
        <v>0</v>
      </c>
      <c r="Q7" s="12">
        <f t="shared" si="3"/>
        <v>0</v>
      </c>
    </row>
    <row r="8" spans="2:17" ht="12.75">
      <c r="B8" s="12" t="s">
        <v>14</v>
      </c>
      <c r="C8" s="12" t="s">
        <v>32</v>
      </c>
      <c r="D8" s="12">
        <v>12</v>
      </c>
      <c r="E8" s="12" t="s">
        <v>33</v>
      </c>
      <c r="F8" s="36" t="s">
        <v>106</v>
      </c>
      <c r="G8" s="9">
        <v>3.74</v>
      </c>
      <c r="H8" s="46">
        <v>0.35</v>
      </c>
      <c r="I8" s="9">
        <v>0.97</v>
      </c>
      <c r="J8" s="44">
        <v>0.08</v>
      </c>
      <c r="K8" s="23">
        <v>0.832</v>
      </c>
      <c r="L8" s="45">
        <v>0.832</v>
      </c>
      <c r="M8" s="23">
        <v>0.832</v>
      </c>
      <c r="N8" s="12">
        <f t="shared" si="0"/>
        <v>0</v>
      </c>
      <c r="O8" s="12">
        <f t="shared" si="1"/>
        <v>0</v>
      </c>
      <c r="P8" s="12">
        <f t="shared" si="2"/>
        <v>0</v>
      </c>
      <c r="Q8" s="12">
        <f t="shared" si="3"/>
        <v>0</v>
      </c>
    </row>
    <row r="9" spans="1:17" ht="12.75">
      <c r="A9" s="12">
        <v>32</v>
      </c>
      <c r="B9" s="12" t="s">
        <v>4</v>
      </c>
      <c r="C9" s="12" t="s">
        <v>22</v>
      </c>
      <c r="D9" s="12">
        <v>12</v>
      </c>
      <c r="E9" s="12" t="s">
        <v>26</v>
      </c>
      <c r="F9" s="36" t="s">
        <v>105</v>
      </c>
      <c r="G9" s="9">
        <v>0.434</v>
      </c>
      <c r="H9" s="9">
        <v>0.434</v>
      </c>
      <c r="I9" s="9">
        <v>0.25</v>
      </c>
      <c r="J9" s="44">
        <v>0.35</v>
      </c>
      <c r="K9" s="23">
        <v>1.029066</v>
      </c>
      <c r="L9" s="43"/>
      <c r="M9" s="23">
        <v>1.029066</v>
      </c>
      <c r="N9" s="12">
        <f t="shared" si="0"/>
        <v>13.888</v>
      </c>
      <c r="O9" s="12">
        <f t="shared" si="1"/>
        <v>13.888</v>
      </c>
      <c r="P9" s="12">
        <f t="shared" si="2"/>
        <v>8</v>
      </c>
      <c r="Q9" s="12">
        <f t="shared" si="3"/>
        <v>11.2</v>
      </c>
    </row>
    <row r="10" spans="1:17" ht="12.75">
      <c r="A10" s="12">
        <v>24</v>
      </c>
      <c r="B10" s="12" t="s">
        <v>8</v>
      </c>
      <c r="C10" s="12" t="s">
        <v>22</v>
      </c>
      <c r="D10" s="12">
        <v>18</v>
      </c>
      <c r="E10" s="12" t="s">
        <v>30</v>
      </c>
      <c r="F10" s="36" t="s">
        <v>95</v>
      </c>
      <c r="G10" s="9">
        <v>0.798</v>
      </c>
      <c r="H10" s="46">
        <v>0.64</v>
      </c>
      <c r="I10" s="9">
        <v>0.8</v>
      </c>
      <c r="J10" s="44">
        <v>0</v>
      </c>
      <c r="K10" s="23">
        <v>0.835</v>
      </c>
      <c r="L10" s="43"/>
      <c r="M10" s="43">
        <v>0.863</v>
      </c>
      <c r="N10" s="12">
        <f t="shared" si="0"/>
        <v>19.152</v>
      </c>
      <c r="O10" s="12">
        <f t="shared" si="1"/>
        <v>15.36</v>
      </c>
      <c r="P10" s="12">
        <f t="shared" si="2"/>
        <v>19.200000000000003</v>
      </c>
      <c r="Q10" s="12">
        <f t="shared" si="3"/>
        <v>0</v>
      </c>
    </row>
    <row r="11" spans="2:17" ht="12.75">
      <c r="B11" s="12" t="s">
        <v>3</v>
      </c>
      <c r="C11" s="12" t="s">
        <v>22</v>
      </c>
      <c r="D11" s="12">
        <v>12</v>
      </c>
      <c r="E11" s="12" t="s">
        <v>25</v>
      </c>
      <c r="F11" s="36">
        <v>1</v>
      </c>
      <c r="G11" s="9">
        <v>0.364</v>
      </c>
      <c r="H11" s="46">
        <v>0.28</v>
      </c>
      <c r="I11" s="9">
        <v>0</v>
      </c>
      <c r="J11" s="9">
        <v>0</v>
      </c>
      <c r="K11" s="23">
        <v>0.79</v>
      </c>
      <c r="L11" s="45">
        <v>1.79</v>
      </c>
      <c r="M11" s="23">
        <v>0.79</v>
      </c>
      <c r="N11" s="12">
        <f t="shared" si="0"/>
        <v>0</v>
      </c>
      <c r="O11" s="12">
        <f t="shared" si="1"/>
        <v>0</v>
      </c>
      <c r="P11" s="12">
        <f>A11*I11</f>
        <v>0</v>
      </c>
      <c r="Q11" s="12">
        <f>A11*J11</f>
        <v>0</v>
      </c>
    </row>
    <row r="12" spans="2:17" ht="12.75">
      <c r="B12" s="22" t="s">
        <v>78</v>
      </c>
      <c r="C12" s="12" t="s">
        <v>21</v>
      </c>
      <c r="E12" s="12" t="s">
        <v>52</v>
      </c>
      <c r="F12" s="36"/>
      <c r="G12" s="9">
        <v>0</v>
      </c>
      <c r="H12" s="9">
        <v>0</v>
      </c>
      <c r="I12" s="9">
        <v>0</v>
      </c>
      <c r="J12" s="9">
        <v>0</v>
      </c>
      <c r="K12" s="23" t="s">
        <v>82</v>
      </c>
      <c r="L12" s="23" t="s">
        <v>81</v>
      </c>
      <c r="M12" s="23" t="s">
        <v>82</v>
      </c>
      <c r="N12" s="12">
        <f t="shared" si="0"/>
        <v>0</v>
      </c>
      <c r="O12" s="12">
        <f t="shared" si="1"/>
        <v>0</v>
      </c>
      <c r="P12" s="12">
        <f>A12*I12</f>
        <v>0</v>
      </c>
      <c r="Q12" s="12">
        <f>A12*J12</f>
        <v>0</v>
      </c>
    </row>
    <row r="13" spans="2:17" ht="12.75">
      <c r="B13" s="12" t="s">
        <v>10</v>
      </c>
      <c r="C13" s="12" t="s">
        <v>21</v>
      </c>
      <c r="E13" s="12" t="s">
        <v>54</v>
      </c>
      <c r="F13" s="36" t="s">
        <v>96</v>
      </c>
      <c r="G13" s="9">
        <v>4.5</v>
      </c>
      <c r="H13" s="9">
        <v>4.5</v>
      </c>
      <c r="I13" s="9">
        <v>4.5</v>
      </c>
      <c r="J13" s="44">
        <v>3.78</v>
      </c>
      <c r="K13" s="23">
        <v>1.029066</v>
      </c>
      <c r="L13" s="43"/>
      <c r="M13" s="23">
        <v>1.029066</v>
      </c>
      <c r="N13" s="12">
        <f t="shared" si="0"/>
        <v>0</v>
      </c>
      <c r="O13" s="12">
        <f t="shared" si="1"/>
        <v>0</v>
      </c>
      <c r="P13" s="12">
        <f t="shared" si="2"/>
        <v>0</v>
      </c>
      <c r="Q13" s="12">
        <f t="shared" si="3"/>
        <v>0</v>
      </c>
    </row>
    <row r="14" spans="2:17" ht="12.75">
      <c r="B14" s="12" t="s">
        <v>31</v>
      </c>
      <c r="C14" s="12" t="s">
        <v>21</v>
      </c>
      <c r="E14" s="12" t="s">
        <v>49</v>
      </c>
      <c r="F14" s="36">
        <v>11</v>
      </c>
      <c r="G14" s="9">
        <v>3.82</v>
      </c>
      <c r="H14" s="9">
        <v>3.82</v>
      </c>
      <c r="I14" s="9">
        <v>3.82</v>
      </c>
      <c r="J14" s="44">
        <v>0.16</v>
      </c>
      <c r="K14" s="23">
        <v>1.17</v>
      </c>
      <c r="L14" s="45">
        <v>1.17</v>
      </c>
      <c r="M14" s="23">
        <v>1.17</v>
      </c>
      <c r="N14" s="12">
        <f t="shared" si="0"/>
        <v>0</v>
      </c>
      <c r="O14" s="12">
        <f t="shared" si="1"/>
        <v>0</v>
      </c>
      <c r="P14" s="12">
        <f t="shared" si="2"/>
        <v>0</v>
      </c>
      <c r="Q14" s="12">
        <f t="shared" si="3"/>
        <v>0</v>
      </c>
    </row>
    <row r="15" spans="1:17" ht="12.75">
      <c r="A15" s="12">
        <v>4</v>
      </c>
      <c r="B15" s="12" t="s">
        <v>11</v>
      </c>
      <c r="C15" s="12" t="s">
        <v>21</v>
      </c>
      <c r="E15" s="12" t="s">
        <v>35</v>
      </c>
      <c r="F15" s="36">
        <v>5</v>
      </c>
      <c r="G15" s="9">
        <v>3.74</v>
      </c>
      <c r="H15" s="9">
        <v>3.74</v>
      </c>
      <c r="I15" s="9">
        <v>3.74</v>
      </c>
      <c r="J15" s="46">
        <v>0.89</v>
      </c>
      <c r="K15" s="23">
        <v>0.832</v>
      </c>
      <c r="L15" s="45">
        <v>0.832</v>
      </c>
      <c r="M15" s="23">
        <v>0.832</v>
      </c>
      <c r="N15" s="12">
        <f t="shared" si="0"/>
        <v>14.96</v>
      </c>
      <c r="O15" s="12">
        <f t="shared" si="1"/>
        <v>14.96</v>
      </c>
      <c r="P15" s="12">
        <f t="shared" si="2"/>
        <v>14.96</v>
      </c>
      <c r="Q15" s="12">
        <f t="shared" si="3"/>
        <v>3.56</v>
      </c>
    </row>
    <row r="16" spans="2:17" ht="12.75">
      <c r="B16" s="12" t="s">
        <v>17</v>
      </c>
      <c r="C16" s="12" t="s">
        <v>21</v>
      </c>
      <c r="E16" s="12" t="s">
        <v>40</v>
      </c>
      <c r="F16" s="36" t="s">
        <v>96</v>
      </c>
      <c r="G16" s="9">
        <v>4.5</v>
      </c>
      <c r="H16" s="9">
        <v>4.5</v>
      </c>
      <c r="I16" s="9">
        <v>4.5</v>
      </c>
      <c r="J16" s="44">
        <v>4.36</v>
      </c>
      <c r="K16" s="23">
        <v>1.029066</v>
      </c>
      <c r="L16" s="43"/>
      <c r="M16" s="12">
        <v>1.029</v>
      </c>
      <c r="N16" s="12">
        <f t="shared" si="0"/>
        <v>0</v>
      </c>
      <c r="O16" s="12">
        <f t="shared" si="1"/>
        <v>0</v>
      </c>
      <c r="P16" s="12">
        <f t="shared" si="2"/>
        <v>0</v>
      </c>
      <c r="Q16" s="12">
        <f t="shared" si="3"/>
        <v>0</v>
      </c>
    </row>
    <row r="17" spans="2:17" ht="12.75">
      <c r="B17" s="12" t="s">
        <v>12</v>
      </c>
      <c r="C17" s="12" t="s">
        <v>21</v>
      </c>
      <c r="E17" s="12" t="s">
        <v>36</v>
      </c>
      <c r="F17" s="36">
        <v>5</v>
      </c>
      <c r="G17" s="9">
        <v>3.74</v>
      </c>
      <c r="H17" s="9">
        <v>3.74</v>
      </c>
      <c r="I17" s="9">
        <v>3.74</v>
      </c>
      <c r="J17" s="46">
        <v>0.89</v>
      </c>
      <c r="K17" s="23">
        <v>0.832</v>
      </c>
      <c r="L17" s="45">
        <v>0.832</v>
      </c>
      <c r="M17" s="23">
        <v>0.832</v>
      </c>
      <c r="N17" s="12">
        <f t="shared" si="0"/>
        <v>0</v>
      </c>
      <c r="O17" s="12">
        <f t="shared" si="1"/>
        <v>0</v>
      </c>
      <c r="P17" s="12">
        <f t="shared" si="2"/>
        <v>0</v>
      </c>
      <c r="Q17" s="12">
        <f t="shared" si="3"/>
        <v>0</v>
      </c>
    </row>
    <row r="18" spans="2:17" ht="12.75">
      <c r="B18" s="12" t="s">
        <v>9</v>
      </c>
      <c r="C18" s="12" t="s">
        <v>21</v>
      </c>
      <c r="E18" s="12" t="s">
        <v>39</v>
      </c>
      <c r="F18" s="36" t="s">
        <v>96</v>
      </c>
      <c r="G18" s="9">
        <v>4.5</v>
      </c>
      <c r="H18" s="9">
        <v>4.5</v>
      </c>
      <c r="I18" s="9">
        <v>4.5</v>
      </c>
      <c r="J18" s="44">
        <v>3.78</v>
      </c>
      <c r="K18" s="23">
        <v>1.029066</v>
      </c>
      <c r="L18" s="43"/>
      <c r="M18" s="23">
        <v>1.029066</v>
      </c>
      <c r="N18" s="12">
        <f t="shared" si="0"/>
        <v>0</v>
      </c>
      <c r="O18" s="12">
        <f t="shared" si="1"/>
        <v>0</v>
      </c>
      <c r="P18" s="12">
        <f t="shared" si="2"/>
        <v>0</v>
      </c>
      <c r="Q18" s="12">
        <f t="shared" si="3"/>
        <v>0</v>
      </c>
    </row>
    <row r="19" spans="2:17" ht="12.75">
      <c r="B19" s="12" t="s">
        <v>15</v>
      </c>
      <c r="C19" s="12" t="s">
        <v>21</v>
      </c>
      <c r="E19" s="12" t="s">
        <v>37</v>
      </c>
      <c r="F19" s="36" t="s">
        <v>96</v>
      </c>
      <c r="G19" s="9">
        <v>4.5</v>
      </c>
      <c r="H19" s="9">
        <v>4.5</v>
      </c>
      <c r="I19" s="9">
        <v>4.5</v>
      </c>
      <c r="J19" s="44">
        <v>3.78</v>
      </c>
      <c r="K19" s="23">
        <v>1.029066</v>
      </c>
      <c r="L19" s="43"/>
      <c r="M19" s="23">
        <v>1.029066</v>
      </c>
      <c r="N19" s="12">
        <f t="shared" si="0"/>
        <v>0</v>
      </c>
      <c r="O19" s="12">
        <f t="shared" si="1"/>
        <v>0</v>
      </c>
      <c r="P19" s="12">
        <f t="shared" si="2"/>
        <v>0</v>
      </c>
      <c r="Q19" s="12">
        <f t="shared" si="3"/>
        <v>0</v>
      </c>
    </row>
    <row r="20" spans="2:17" ht="12.75">
      <c r="B20" s="12" t="s">
        <v>13</v>
      </c>
      <c r="C20" s="12" t="s">
        <v>21</v>
      </c>
      <c r="E20" s="12" t="s">
        <v>34</v>
      </c>
      <c r="F20" s="36" t="s">
        <v>96</v>
      </c>
      <c r="G20" s="9">
        <v>4.5</v>
      </c>
      <c r="H20" s="9">
        <v>4.5</v>
      </c>
      <c r="I20" s="9">
        <v>4.5</v>
      </c>
      <c r="J20" s="44">
        <v>3.78</v>
      </c>
      <c r="K20" s="23">
        <v>1.029066</v>
      </c>
      <c r="L20" s="43"/>
      <c r="M20" s="23">
        <v>1.029066</v>
      </c>
      <c r="N20" s="12">
        <f t="shared" si="0"/>
        <v>0</v>
      </c>
      <c r="O20" s="12">
        <f t="shared" si="1"/>
        <v>0</v>
      </c>
      <c r="P20" s="12">
        <f t="shared" si="2"/>
        <v>0</v>
      </c>
      <c r="Q20" s="12">
        <f t="shared" si="3"/>
        <v>0</v>
      </c>
    </row>
    <row r="21" spans="2:17" ht="12.75">
      <c r="B21" s="12" t="s">
        <v>16</v>
      </c>
      <c r="C21" s="12" t="s">
        <v>21</v>
      </c>
      <c r="E21" s="12" t="s">
        <v>38</v>
      </c>
      <c r="F21" s="36" t="s">
        <v>96</v>
      </c>
      <c r="G21" s="9">
        <v>4.5</v>
      </c>
      <c r="H21" s="9">
        <v>4.5</v>
      </c>
      <c r="I21" s="9">
        <v>4.5</v>
      </c>
      <c r="J21" s="44">
        <v>3.78</v>
      </c>
      <c r="K21" s="23">
        <v>1.029066</v>
      </c>
      <c r="L21" s="43"/>
      <c r="M21" s="23">
        <v>1.029066</v>
      </c>
      <c r="N21" s="12">
        <f t="shared" si="0"/>
        <v>0</v>
      </c>
      <c r="O21" s="12">
        <f t="shared" si="1"/>
        <v>0</v>
      </c>
      <c r="P21" s="12">
        <f t="shared" si="2"/>
        <v>0</v>
      </c>
      <c r="Q21" s="12">
        <f t="shared" si="3"/>
        <v>0</v>
      </c>
    </row>
    <row r="22" spans="2:17" ht="12.75">
      <c r="B22" s="12" t="s">
        <v>48</v>
      </c>
      <c r="C22" s="12" t="s">
        <v>21</v>
      </c>
      <c r="E22" s="12" t="s">
        <v>56</v>
      </c>
      <c r="F22" s="36">
        <v>9</v>
      </c>
      <c r="G22" s="9">
        <v>2.35</v>
      </c>
      <c r="H22" s="9">
        <v>2.35</v>
      </c>
      <c r="I22" s="9">
        <v>0.02</v>
      </c>
      <c r="J22" s="47" t="s">
        <v>83</v>
      </c>
      <c r="K22" s="23">
        <v>1.071</v>
      </c>
      <c r="L22" s="45">
        <v>1.071</v>
      </c>
      <c r="M22" s="23">
        <v>1.071</v>
      </c>
      <c r="N22" s="12">
        <f t="shared" si="0"/>
        <v>0</v>
      </c>
      <c r="O22" s="12">
        <f t="shared" si="1"/>
        <v>0</v>
      </c>
      <c r="P22" s="12">
        <f t="shared" si="2"/>
        <v>0</v>
      </c>
      <c r="Q22" s="52" t="s">
        <v>83</v>
      </c>
    </row>
    <row r="23" spans="2:17" ht="12.75">
      <c r="B23" s="12" t="s">
        <v>44</v>
      </c>
      <c r="C23" s="12" t="s">
        <v>21</v>
      </c>
      <c r="E23" s="12" t="s">
        <v>45</v>
      </c>
      <c r="F23" s="36">
        <v>10</v>
      </c>
      <c r="G23" s="9">
        <v>1.171</v>
      </c>
      <c r="H23" s="46">
        <v>0</v>
      </c>
      <c r="I23" s="9">
        <v>0.01</v>
      </c>
      <c r="J23" s="44">
        <v>0</v>
      </c>
      <c r="K23" s="23">
        <v>1.17</v>
      </c>
      <c r="L23" s="43"/>
      <c r="M23" s="43">
        <v>1.16</v>
      </c>
      <c r="N23" s="12">
        <f t="shared" si="0"/>
        <v>0</v>
      </c>
      <c r="O23" s="12">
        <f t="shared" si="1"/>
        <v>0</v>
      </c>
      <c r="P23" s="12">
        <f t="shared" si="2"/>
        <v>0</v>
      </c>
      <c r="Q23" s="12">
        <f t="shared" si="3"/>
        <v>0</v>
      </c>
    </row>
    <row r="24" spans="1:17" ht="12.75">
      <c r="A24" s="12">
        <v>108</v>
      </c>
      <c r="B24" s="12" t="s">
        <v>23</v>
      </c>
      <c r="C24" s="12" t="s">
        <v>22</v>
      </c>
      <c r="D24" s="12">
        <v>20</v>
      </c>
      <c r="E24" s="12" t="s">
        <v>88</v>
      </c>
      <c r="F24" s="36" t="s">
        <v>103</v>
      </c>
      <c r="G24" s="9">
        <v>0.962</v>
      </c>
      <c r="H24" s="46">
        <v>0.51</v>
      </c>
      <c r="I24" s="9">
        <v>0.93</v>
      </c>
      <c r="J24" s="44">
        <v>0.28</v>
      </c>
      <c r="K24" s="23">
        <v>0.7</v>
      </c>
      <c r="L24" s="45">
        <v>0.7</v>
      </c>
      <c r="M24" s="23">
        <v>0.7</v>
      </c>
      <c r="N24" s="12">
        <f t="shared" si="0"/>
        <v>103.896</v>
      </c>
      <c r="O24" s="12">
        <f t="shared" si="1"/>
        <v>55.08</v>
      </c>
      <c r="P24" s="12">
        <f t="shared" si="2"/>
        <v>100.44000000000001</v>
      </c>
      <c r="Q24" s="12">
        <f t="shared" si="3"/>
        <v>30.240000000000002</v>
      </c>
    </row>
    <row r="25" spans="2:17" ht="12.75">
      <c r="B25" s="12" t="s">
        <v>5</v>
      </c>
      <c r="C25" s="12" t="s">
        <v>21</v>
      </c>
      <c r="E25" s="12" t="s">
        <v>27</v>
      </c>
      <c r="F25" s="36"/>
      <c r="G25" s="9">
        <v>4.816</v>
      </c>
      <c r="H25" s="46">
        <v>4.4</v>
      </c>
      <c r="I25" s="9">
        <v>4.66</v>
      </c>
      <c r="J25" s="44">
        <v>4.32</v>
      </c>
      <c r="K25" s="23">
        <v>1.02</v>
      </c>
      <c r="L25" s="45">
        <v>1.02</v>
      </c>
      <c r="M25" s="23">
        <v>1.02</v>
      </c>
      <c r="N25" s="12">
        <f t="shared" si="0"/>
        <v>0</v>
      </c>
      <c r="O25" s="12">
        <f t="shared" si="1"/>
        <v>0</v>
      </c>
      <c r="P25" s="12">
        <f t="shared" si="2"/>
        <v>0</v>
      </c>
      <c r="Q25" s="12">
        <f t="shared" si="3"/>
        <v>0</v>
      </c>
    </row>
    <row r="26" spans="2:17" ht="12.75">
      <c r="B26" s="12" t="s">
        <v>43</v>
      </c>
      <c r="C26" s="12" t="s">
        <v>21</v>
      </c>
      <c r="E26" s="12" t="s">
        <v>46</v>
      </c>
      <c r="F26" s="36">
        <v>10</v>
      </c>
      <c r="G26" s="9">
        <v>0.677</v>
      </c>
      <c r="H26" s="46">
        <v>0</v>
      </c>
      <c r="I26" s="9">
        <v>0.05</v>
      </c>
      <c r="J26" s="44">
        <v>0</v>
      </c>
      <c r="K26" s="23">
        <v>1.16</v>
      </c>
      <c r="L26" s="45">
        <v>1.16</v>
      </c>
      <c r="M26" s="23">
        <v>1.16</v>
      </c>
      <c r="N26" s="12">
        <f t="shared" si="0"/>
        <v>0</v>
      </c>
      <c r="O26" s="12">
        <f t="shared" si="1"/>
        <v>0</v>
      </c>
      <c r="P26" s="12">
        <f t="shared" si="2"/>
        <v>0</v>
      </c>
      <c r="Q26" s="12">
        <f t="shared" si="3"/>
        <v>0</v>
      </c>
    </row>
    <row r="27" spans="2:17" ht="12.75">
      <c r="B27" s="12" t="s">
        <v>20</v>
      </c>
      <c r="C27" s="12" t="s">
        <v>21</v>
      </c>
      <c r="E27" s="12" t="s">
        <v>47</v>
      </c>
      <c r="F27" s="36">
        <v>8</v>
      </c>
      <c r="G27" s="9">
        <v>2.17</v>
      </c>
      <c r="H27" s="44">
        <v>2.09</v>
      </c>
      <c r="I27" s="9">
        <v>0.05</v>
      </c>
      <c r="J27" s="44">
        <v>0</v>
      </c>
      <c r="K27" s="23">
        <v>0.93</v>
      </c>
      <c r="L27" s="45">
        <v>0.93</v>
      </c>
      <c r="M27" s="23">
        <v>0.93</v>
      </c>
      <c r="N27" s="12">
        <f t="shared" si="0"/>
        <v>0</v>
      </c>
      <c r="O27" s="12">
        <f t="shared" si="1"/>
        <v>0</v>
      </c>
      <c r="P27" s="12">
        <f t="shared" si="2"/>
        <v>0</v>
      </c>
      <c r="Q27" s="12">
        <f t="shared" si="3"/>
        <v>0</v>
      </c>
    </row>
    <row r="28" spans="1:17" ht="12.75">
      <c r="A28" s="12">
        <v>8</v>
      </c>
      <c r="B28" s="12" t="s">
        <v>2</v>
      </c>
      <c r="C28" s="12" t="s">
        <v>21</v>
      </c>
      <c r="E28" s="12" t="s">
        <v>24</v>
      </c>
      <c r="F28" s="37"/>
      <c r="G28" s="9">
        <v>7.26</v>
      </c>
      <c r="H28" s="9">
        <v>7.26</v>
      </c>
      <c r="I28" s="9">
        <v>7.26</v>
      </c>
      <c r="J28" s="9">
        <v>7.26</v>
      </c>
      <c r="K28" s="23">
        <v>0.871</v>
      </c>
      <c r="L28" s="23">
        <v>0.871</v>
      </c>
      <c r="M28" s="23">
        <v>0.871</v>
      </c>
      <c r="N28" s="12">
        <f t="shared" si="0"/>
        <v>58.08</v>
      </c>
      <c r="O28" s="12">
        <f t="shared" si="1"/>
        <v>58.08</v>
      </c>
      <c r="P28" s="12">
        <f t="shared" si="2"/>
        <v>58.08</v>
      </c>
      <c r="Q28" s="12">
        <f t="shared" si="3"/>
        <v>58.08</v>
      </c>
    </row>
    <row r="29" spans="7:17" ht="12.75">
      <c r="G29" s="9"/>
      <c r="K29" s="9"/>
      <c r="L29" s="21"/>
      <c r="M29" s="21"/>
      <c r="N29" s="35">
        <f>SUM(N3:N28)</f>
        <v>209.976</v>
      </c>
      <c r="O29" s="35">
        <f>SUM(O3:O28)</f>
        <v>157.368</v>
      </c>
      <c r="P29" s="35">
        <f>SUM(P3:P28)</f>
        <v>200.68</v>
      </c>
      <c r="Q29" s="35">
        <f>SUM(Q3:Q28)</f>
        <v>103.08</v>
      </c>
    </row>
    <row r="30" ht="13.5" thickBot="1"/>
    <row r="31" spans="2:9" ht="12.75">
      <c r="B31" s="59" t="s">
        <v>84</v>
      </c>
      <c r="C31" s="60"/>
      <c r="D31" s="60"/>
      <c r="E31" s="60"/>
      <c r="F31" s="60"/>
      <c r="G31" s="60"/>
      <c r="H31" s="60"/>
      <c r="I31" s="61"/>
    </row>
    <row r="32" spans="2:9" ht="12.75">
      <c r="B32" s="53" t="s">
        <v>116</v>
      </c>
      <c r="C32" s="54"/>
      <c r="D32" s="54"/>
      <c r="E32" s="54"/>
      <c r="F32" s="55"/>
      <c r="G32" s="56"/>
      <c r="H32" s="56"/>
      <c r="I32" s="57"/>
    </row>
    <row r="33" spans="2:9" ht="12.75" customHeight="1">
      <c r="B33" s="63" t="s">
        <v>85</v>
      </c>
      <c r="C33" s="64"/>
      <c r="D33" s="64"/>
      <c r="E33" s="64"/>
      <c r="F33" s="64"/>
      <c r="G33" s="64"/>
      <c r="H33" s="64"/>
      <c r="I33" s="65"/>
    </row>
    <row r="34" spans="2:9" ht="12.75" customHeight="1">
      <c r="B34" s="66" t="s">
        <v>89</v>
      </c>
      <c r="C34" s="67"/>
      <c r="D34" s="67"/>
      <c r="E34" s="67"/>
      <c r="F34" s="67"/>
      <c r="G34" s="67"/>
      <c r="H34" s="67"/>
      <c r="I34" s="68"/>
    </row>
    <row r="35" spans="2:9" ht="13.5" thickBot="1">
      <c r="B35" s="69"/>
      <c r="C35" s="70"/>
      <c r="D35" s="70"/>
      <c r="E35" s="70"/>
      <c r="F35" s="70"/>
      <c r="G35" s="70"/>
      <c r="H35" s="70"/>
      <c r="I35" s="71"/>
    </row>
    <row r="37" spans="2:9" ht="12.75">
      <c r="B37" s="62" t="s">
        <v>97</v>
      </c>
      <c r="C37" s="62"/>
      <c r="D37" s="62"/>
      <c r="E37" s="62"/>
      <c r="F37" s="62"/>
      <c r="G37" s="62"/>
      <c r="H37" s="62"/>
      <c r="I37" s="62"/>
    </row>
    <row r="38" ht="12.75">
      <c r="B38" s="40" t="s">
        <v>98</v>
      </c>
    </row>
    <row r="39" spans="2:9" ht="12.75">
      <c r="B39" s="58" t="s">
        <v>112</v>
      </c>
      <c r="C39" s="58"/>
      <c r="D39" s="58"/>
      <c r="E39" s="58"/>
      <c r="F39" s="58"/>
      <c r="G39" s="58"/>
      <c r="H39" s="58"/>
      <c r="I39" s="58"/>
    </row>
    <row r="40" spans="2:9" ht="12.75">
      <c r="B40" s="58"/>
      <c r="C40" s="58"/>
      <c r="D40" s="58"/>
      <c r="E40" s="58"/>
      <c r="F40" s="58"/>
      <c r="G40" s="58"/>
      <c r="H40" s="58"/>
      <c r="I40" s="58"/>
    </row>
    <row r="41" spans="2:9" ht="12.75">
      <c r="B41" s="58" t="s">
        <v>92</v>
      </c>
      <c r="C41" s="58"/>
      <c r="D41" s="58"/>
      <c r="E41" s="58"/>
      <c r="F41" s="58"/>
      <c r="G41" s="58"/>
      <c r="H41" s="58"/>
      <c r="I41" s="58"/>
    </row>
    <row r="42" spans="2:9" ht="12.75">
      <c r="B42" s="58"/>
      <c r="C42" s="58"/>
      <c r="D42" s="58"/>
      <c r="E42" s="58"/>
      <c r="F42" s="58"/>
      <c r="G42" s="58"/>
      <c r="H42" s="58"/>
      <c r="I42" s="58"/>
    </row>
    <row r="43" ht="12.75">
      <c r="B43" s="40" t="s">
        <v>107</v>
      </c>
    </row>
    <row r="44" ht="12.75">
      <c r="B44" s="40" t="s">
        <v>93</v>
      </c>
    </row>
    <row r="45" ht="12.75">
      <c r="B45" s="40" t="s">
        <v>94</v>
      </c>
    </row>
    <row r="46" ht="12.75">
      <c r="B46" s="40" t="s">
        <v>108</v>
      </c>
    </row>
    <row r="47" ht="12.75">
      <c r="B47" s="40" t="s">
        <v>109</v>
      </c>
    </row>
    <row r="48" ht="12.75">
      <c r="B48" s="40" t="s">
        <v>110</v>
      </c>
    </row>
    <row r="49" ht="12.75">
      <c r="B49" s="40" t="s">
        <v>111</v>
      </c>
    </row>
  </sheetData>
  <sheetProtection/>
  <mergeCells count="18">
    <mergeCell ref="A1:C1"/>
    <mergeCell ref="I1:I2"/>
    <mergeCell ref="J1:J2"/>
    <mergeCell ref="K1:K2"/>
    <mergeCell ref="M1:M2"/>
    <mergeCell ref="N1:N2"/>
    <mergeCell ref="O1:O2"/>
    <mergeCell ref="P1:P2"/>
    <mergeCell ref="Q1:Q2"/>
    <mergeCell ref="F1:F2"/>
    <mergeCell ref="G1:G2"/>
    <mergeCell ref="H1:H2"/>
    <mergeCell ref="B39:I40"/>
    <mergeCell ref="B41:I42"/>
    <mergeCell ref="B31:I31"/>
    <mergeCell ref="B37:I37"/>
    <mergeCell ref="B33:I33"/>
    <mergeCell ref="B34:I35"/>
  </mergeCells>
  <printOptions/>
  <pageMargins left="0.75" right="0.75" top="1" bottom="1" header="0.5" footer="0.5"/>
  <pageSetup fitToHeight="1" fitToWidth="1" horizontalDpi="600" verticalDpi="600" orientation="landscape" scale="7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zoomScale="75" zoomScaleNormal="75" zoomScalePageLayoutView="0" workbookViewId="0" topLeftCell="A1">
      <selection activeCell="A1" sqref="A1:B1"/>
    </sheetView>
  </sheetViews>
  <sheetFormatPr defaultColWidth="9.140625" defaultRowHeight="12.75"/>
  <cols>
    <col min="1" max="1" width="4.7109375" style="12" bestFit="1" customWidth="1"/>
    <col min="2" max="2" width="15.28125" style="12" bestFit="1" customWidth="1"/>
    <col min="3" max="3" width="8.421875" style="12" bestFit="1" customWidth="1"/>
    <col min="4" max="4" width="3.140625" style="12" bestFit="1" customWidth="1"/>
    <col min="5" max="5" width="27.00390625" style="12" bestFit="1" customWidth="1"/>
    <col min="6" max="6" width="5.8515625" style="12" bestFit="1" customWidth="1"/>
    <col min="7" max="7" width="7.140625" style="12" customWidth="1"/>
    <col min="8" max="8" width="10.57421875" style="24" customWidth="1"/>
    <col min="9" max="9" width="6.8515625" style="12" customWidth="1"/>
    <col min="10" max="10" width="10.57421875" style="12" customWidth="1"/>
    <col min="11" max="11" width="9.421875" style="12" bestFit="1" customWidth="1"/>
    <col min="12" max="12" width="0" style="12" hidden="1" customWidth="1"/>
    <col min="13" max="13" width="11.00390625" style="12" customWidth="1"/>
    <col min="14" max="14" width="9.57421875" style="12" bestFit="1" customWidth="1"/>
    <col min="15" max="15" width="10.57421875" style="12" customWidth="1"/>
    <col min="16" max="16" width="9.421875" style="12" bestFit="1" customWidth="1"/>
    <col min="17" max="17" width="11.00390625" style="12" customWidth="1"/>
    <col min="18" max="16384" width="9.140625" style="12" customWidth="1"/>
  </cols>
  <sheetData>
    <row r="1" spans="1:17" s="25" customFormat="1" ht="23.25" customHeight="1">
      <c r="A1" s="77" t="s">
        <v>120</v>
      </c>
      <c r="B1" s="78"/>
      <c r="D1" s="26"/>
      <c r="E1" s="38"/>
      <c r="F1" s="74" t="s">
        <v>90</v>
      </c>
      <c r="G1" s="75" t="s">
        <v>55</v>
      </c>
      <c r="H1" s="76" t="s">
        <v>99</v>
      </c>
      <c r="I1" s="72" t="s">
        <v>57</v>
      </c>
      <c r="J1" s="72" t="s">
        <v>100</v>
      </c>
      <c r="K1" s="73" t="s">
        <v>58</v>
      </c>
      <c r="L1" s="42"/>
      <c r="M1" s="72" t="s">
        <v>101</v>
      </c>
      <c r="N1" s="72" t="s">
        <v>75</v>
      </c>
      <c r="O1" s="72" t="s">
        <v>102</v>
      </c>
      <c r="P1" s="72" t="s">
        <v>74</v>
      </c>
      <c r="Q1" s="72" t="s">
        <v>100</v>
      </c>
    </row>
    <row r="2" spans="1:17" s="25" customFormat="1" ht="12.75">
      <c r="A2" s="27" t="s">
        <v>50</v>
      </c>
      <c r="B2" s="27" t="s">
        <v>0</v>
      </c>
      <c r="C2" s="27" t="s">
        <v>53</v>
      </c>
      <c r="D2" s="28" t="s">
        <v>79</v>
      </c>
      <c r="E2" s="39" t="s">
        <v>1</v>
      </c>
      <c r="F2" s="74"/>
      <c r="G2" s="75"/>
      <c r="H2" s="76"/>
      <c r="I2" s="72"/>
      <c r="J2" s="72"/>
      <c r="K2" s="73"/>
      <c r="L2" s="41"/>
      <c r="M2" s="72"/>
      <c r="N2" s="72"/>
      <c r="O2" s="72"/>
      <c r="P2" s="72"/>
      <c r="Q2" s="72"/>
    </row>
    <row r="3" spans="2:17" ht="12.75">
      <c r="B3" s="12" t="s">
        <v>19</v>
      </c>
      <c r="C3" s="12" t="s">
        <v>21</v>
      </c>
      <c r="E3" s="12" t="s">
        <v>42</v>
      </c>
      <c r="F3" s="51" t="s">
        <v>91</v>
      </c>
      <c r="G3" s="9">
        <v>1.8</v>
      </c>
      <c r="H3" s="9">
        <v>1.8</v>
      </c>
      <c r="I3" s="9">
        <v>0</v>
      </c>
      <c r="J3" s="44">
        <v>0.21</v>
      </c>
      <c r="K3" s="23">
        <v>0.93</v>
      </c>
      <c r="L3" s="43"/>
      <c r="M3" s="43">
        <v>1.26</v>
      </c>
      <c r="N3" s="12">
        <f aca="true" t="shared" si="0" ref="N3:N28">(A3*G3)</f>
        <v>0</v>
      </c>
      <c r="O3" s="12">
        <f aca="true" t="shared" si="1" ref="O3:O28">(A3*H3)</f>
        <v>0</v>
      </c>
      <c r="P3" s="12">
        <f aca="true" t="shared" si="2" ref="P3:P28">A3*I3</f>
        <v>0</v>
      </c>
      <c r="Q3" s="12">
        <f aca="true" t="shared" si="3" ref="Q3:Q28">A3*J3</f>
        <v>0</v>
      </c>
    </row>
    <row r="4" spans="2:17" ht="12.75">
      <c r="B4" s="12" t="s">
        <v>7</v>
      </c>
      <c r="C4" s="12" t="s">
        <v>22</v>
      </c>
      <c r="D4" s="12">
        <v>20</v>
      </c>
      <c r="E4" s="12" t="s">
        <v>86</v>
      </c>
      <c r="F4" s="36" t="s">
        <v>103</v>
      </c>
      <c r="G4" s="9">
        <v>0.962</v>
      </c>
      <c r="H4" s="46">
        <v>0.47</v>
      </c>
      <c r="I4" s="9">
        <v>0.93</v>
      </c>
      <c r="J4" s="44">
        <v>0.47</v>
      </c>
      <c r="K4" s="23">
        <v>0.7</v>
      </c>
      <c r="L4" s="45">
        <v>0.7</v>
      </c>
      <c r="M4" s="23">
        <v>0.7</v>
      </c>
      <c r="N4" s="12">
        <f t="shared" si="0"/>
        <v>0</v>
      </c>
      <c r="O4" s="12">
        <f t="shared" si="1"/>
        <v>0</v>
      </c>
      <c r="P4" s="12">
        <f t="shared" si="2"/>
        <v>0</v>
      </c>
      <c r="Q4" s="12">
        <f t="shared" si="3"/>
        <v>0</v>
      </c>
    </row>
    <row r="5" spans="2:17" ht="12.75">
      <c r="B5" s="12" t="s">
        <v>6</v>
      </c>
      <c r="C5" s="12" t="s">
        <v>22</v>
      </c>
      <c r="D5" s="12">
        <v>20</v>
      </c>
      <c r="E5" s="12" t="s">
        <v>87</v>
      </c>
      <c r="F5" s="36" t="s">
        <v>104</v>
      </c>
      <c r="G5" s="9">
        <v>0.728</v>
      </c>
      <c r="H5" s="44">
        <v>0.51</v>
      </c>
      <c r="I5" s="9">
        <v>0.71</v>
      </c>
      <c r="J5" s="44">
        <v>0.51</v>
      </c>
      <c r="K5" s="23">
        <v>0.7</v>
      </c>
      <c r="L5" s="45">
        <v>0.7</v>
      </c>
      <c r="M5" s="23">
        <v>0.7</v>
      </c>
      <c r="N5" s="12">
        <f t="shared" si="0"/>
        <v>0</v>
      </c>
      <c r="O5" s="12">
        <f>(A5*0.69)</f>
        <v>0</v>
      </c>
      <c r="P5" s="12">
        <f t="shared" si="2"/>
        <v>0</v>
      </c>
      <c r="Q5" s="12">
        <f t="shared" si="3"/>
        <v>0</v>
      </c>
    </row>
    <row r="6" spans="1:17" ht="12.75">
      <c r="A6" s="12">
        <v>5</v>
      </c>
      <c r="B6" s="12" t="s">
        <v>18</v>
      </c>
      <c r="C6" s="12" t="s">
        <v>51</v>
      </c>
      <c r="D6" s="12">
        <v>8</v>
      </c>
      <c r="E6" s="12" t="s">
        <v>41</v>
      </c>
      <c r="F6" s="36">
        <v>1</v>
      </c>
      <c r="G6" s="9">
        <v>0</v>
      </c>
      <c r="H6" s="9">
        <v>0</v>
      </c>
      <c r="I6" s="9">
        <v>0</v>
      </c>
      <c r="J6" s="9">
        <v>0</v>
      </c>
      <c r="K6" s="23">
        <v>1.621</v>
      </c>
      <c r="L6" s="23">
        <v>1.621</v>
      </c>
      <c r="M6" s="23">
        <v>1.621</v>
      </c>
      <c r="N6" s="12">
        <f t="shared" si="0"/>
        <v>0</v>
      </c>
      <c r="O6" s="12">
        <f t="shared" si="1"/>
        <v>0</v>
      </c>
      <c r="P6" s="12">
        <f t="shared" si="2"/>
        <v>0</v>
      </c>
      <c r="Q6" s="12">
        <f t="shared" si="3"/>
        <v>0</v>
      </c>
    </row>
    <row r="7" spans="3:17" ht="12.75">
      <c r="C7" s="12" t="s">
        <v>51</v>
      </c>
      <c r="D7" s="12">
        <v>32</v>
      </c>
      <c r="F7" s="36">
        <v>1</v>
      </c>
      <c r="G7" s="9">
        <v>0</v>
      </c>
      <c r="H7" s="9">
        <v>0</v>
      </c>
      <c r="I7" s="9">
        <v>0</v>
      </c>
      <c r="J7" s="9">
        <v>0</v>
      </c>
      <c r="K7" s="23">
        <v>0.999</v>
      </c>
      <c r="L7" s="23">
        <v>0.999</v>
      </c>
      <c r="M7" s="23">
        <v>0.999</v>
      </c>
      <c r="N7" s="12">
        <f t="shared" si="0"/>
        <v>0</v>
      </c>
      <c r="O7" s="12">
        <f t="shared" si="1"/>
        <v>0</v>
      </c>
      <c r="P7" s="12">
        <f t="shared" si="2"/>
        <v>0</v>
      </c>
      <c r="Q7" s="12">
        <f t="shared" si="3"/>
        <v>0</v>
      </c>
    </row>
    <row r="8" spans="2:17" ht="12.75">
      <c r="B8" s="12" t="s">
        <v>14</v>
      </c>
      <c r="C8" s="12" t="s">
        <v>32</v>
      </c>
      <c r="D8" s="12">
        <v>12</v>
      </c>
      <c r="E8" s="12" t="s">
        <v>33</v>
      </c>
      <c r="F8" s="36" t="s">
        <v>106</v>
      </c>
      <c r="G8" s="9">
        <v>3.74</v>
      </c>
      <c r="H8" s="46">
        <v>0.35</v>
      </c>
      <c r="I8" s="9">
        <v>0.97</v>
      </c>
      <c r="J8" s="44">
        <v>0.08</v>
      </c>
      <c r="K8" s="23">
        <v>0.832</v>
      </c>
      <c r="L8" s="45">
        <v>0.832</v>
      </c>
      <c r="M8" s="23">
        <v>0.832</v>
      </c>
      <c r="N8" s="12">
        <f t="shared" si="0"/>
        <v>0</v>
      </c>
      <c r="O8" s="12">
        <f t="shared" si="1"/>
        <v>0</v>
      </c>
      <c r="P8" s="12">
        <f t="shared" si="2"/>
        <v>0</v>
      </c>
      <c r="Q8" s="12">
        <f t="shared" si="3"/>
        <v>0</v>
      </c>
    </row>
    <row r="9" spans="1:17" ht="12.75">
      <c r="A9" s="12">
        <v>72</v>
      </c>
      <c r="B9" s="12" t="s">
        <v>4</v>
      </c>
      <c r="C9" s="12" t="s">
        <v>22</v>
      </c>
      <c r="D9" s="12">
        <v>12</v>
      </c>
      <c r="E9" s="12" t="s">
        <v>26</v>
      </c>
      <c r="F9" s="36" t="s">
        <v>105</v>
      </c>
      <c r="G9" s="9">
        <v>0.434</v>
      </c>
      <c r="H9" s="9">
        <v>0.434</v>
      </c>
      <c r="I9" s="9">
        <v>0.25</v>
      </c>
      <c r="J9" s="44">
        <v>0.35</v>
      </c>
      <c r="K9" s="23">
        <v>1.029066</v>
      </c>
      <c r="L9" s="43"/>
      <c r="M9" s="23">
        <v>1.029066</v>
      </c>
      <c r="N9" s="12">
        <f t="shared" si="0"/>
        <v>31.248</v>
      </c>
      <c r="O9" s="12">
        <f t="shared" si="1"/>
        <v>31.248</v>
      </c>
      <c r="P9" s="12">
        <f t="shared" si="2"/>
        <v>18</v>
      </c>
      <c r="Q9" s="12">
        <f t="shared" si="3"/>
        <v>25.2</v>
      </c>
    </row>
    <row r="10" spans="2:17" ht="12.75">
      <c r="B10" s="12" t="s">
        <v>8</v>
      </c>
      <c r="C10" s="12" t="s">
        <v>22</v>
      </c>
      <c r="D10" s="12">
        <v>18</v>
      </c>
      <c r="E10" s="12" t="s">
        <v>30</v>
      </c>
      <c r="F10" s="36" t="s">
        <v>95</v>
      </c>
      <c r="G10" s="9">
        <v>0.798</v>
      </c>
      <c r="H10" s="46">
        <v>0.64</v>
      </c>
      <c r="I10" s="9">
        <v>0.8</v>
      </c>
      <c r="J10" s="44">
        <v>0</v>
      </c>
      <c r="K10" s="23">
        <v>0.835</v>
      </c>
      <c r="L10" s="43"/>
      <c r="M10" s="43">
        <v>0.863</v>
      </c>
      <c r="N10" s="12">
        <f t="shared" si="0"/>
        <v>0</v>
      </c>
      <c r="O10" s="12">
        <f t="shared" si="1"/>
        <v>0</v>
      </c>
      <c r="P10" s="12">
        <f t="shared" si="2"/>
        <v>0</v>
      </c>
      <c r="Q10" s="12">
        <f t="shared" si="3"/>
        <v>0</v>
      </c>
    </row>
    <row r="11" spans="2:17" ht="12.75">
      <c r="B11" s="12" t="s">
        <v>3</v>
      </c>
      <c r="C11" s="12" t="s">
        <v>22</v>
      </c>
      <c r="D11" s="12">
        <v>12</v>
      </c>
      <c r="E11" s="12" t="s">
        <v>25</v>
      </c>
      <c r="F11" s="36">
        <v>1</v>
      </c>
      <c r="G11" s="9">
        <v>0.364</v>
      </c>
      <c r="H11" s="46">
        <v>0.28</v>
      </c>
      <c r="I11" s="9">
        <v>0</v>
      </c>
      <c r="J11" s="9">
        <v>0</v>
      </c>
      <c r="K11" s="23">
        <v>0.79</v>
      </c>
      <c r="L11" s="45">
        <v>1.79</v>
      </c>
      <c r="M11" s="23">
        <v>0.79</v>
      </c>
      <c r="N11" s="12">
        <f t="shared" si="0"/>
        <v>0</v>
      </c>
      <c r="O11" s="12">
        <f t="shared" si="1"/>
        <v>0</v>
      </c>
      <c r="P11" s="12">
        <f>A11*I11</f>
        <v>0</v>
      </c>
      <c r="Q11" s="12">
        <f>A11*J11</f>
        <v>0</v>
      </c>
    </row>
    <row r="12" spans="2:17" ht="12.75">
      <c r="B12" s="22" t="s">
        <v>78</v>
      </c>
      <c r="C12" s="12" t="s">
        <v>21</v>
      </c>
      <c r="E12" s="12" t="s">
        <v>52</v>
      </c>
      <c r="F12" s="36"/>
      <c r="G12" s="9">
        <v>0</v>
      </c>
      <c r="H12" s="9">
        <v>0</v>
      </c>
      <c r="I12" s="9">
        <v>0</v>
      </c>
      <c r="J12" s="9">
        <v>0</v>
      </c>
      <c r="K12" s="23" t="s">
        <v>82</v>
      </c>
      <c r="L12" s="23" t="s">
        <v>81</v>
      </c>
      <c r="M12" s="23" t="s">
        <v>82</v>
      </c>
      <c r="N12" s="12">
        <f t="shared" si="0"/>
        <v>0</v>
      </c>
      <c r="O12" s="12">
        <f t="shared" si="1"/>
        <v>0</v>
      </c>
      <c r="P12" s="12">
        <f>A12*I12</f>
        <v>0</v>
      </c>
      <c r="Q12" s="12">
        <f>A12*J12</f>
        <v>0</v>
      </c>
    </row>
    <row r="13" spans="2:17" ht="12.75">
      <c r="B13" s="12" t="s">
        <v>10</v>
      </c>
      <c r="C13" s="12" t="s">
        <v>21</v>
      </c>
      <c r="E13" s="12" t="s">
        <v>54</v>
      </c>
      <c r="F13" s="36" t="s">
        <v>96</v>
      </c>
      <c r="G13" s="9">
        <v>4.5</v>
      </c>
      <c r="H13" s="9">
        <v>4.5</v>
      </c>
      <c r="I13" s="9">
        <v>4.5</v>
      </c>
      <c r="J13" s="44">
        <v>3.78</v>
      </c>
      <c r="K13" s="23">
        <v>1.029066</v>
      </c>
      <c r="L13" s="43"/>
      <c r="M13" s="23">
        <v>1.029066</v>
      </c>
      <c r="N13" s="12">
        <f t="shared" si="0"/>
        <v>0</v>
      </c>
      <c r="O13" s="12">
        <f t="shared" si="1"/>
        <v>0</v>
      </c>
      <c r="P13" s="12">
        <f t="shared" si="2"/>
        <v>0</v>
      </c>
      <c r="Q13" s="12">
        <f t="shared" si="3"/>
        <v>0</v>
      </c>
    </row>
    <row r="14" spans="2:17" ht="12.75">
      <c r="B14" s="12" t="s">
        <v>31</v>
      </c>
      <c r="C14" s="12" t="s">
        <v>21</v>
      </c>
      <c r="E14" s="12" t="s">
        <v>49</v>
      </c>
      <c r="F14" s="36">
        <v>11</v>
      </c>
      <c r="G14" s="9">
        <v>3.82</v>
      </c>
      <c r="H14" s="9">
        <v>3.82</v>
      </c>
      <c r="I14" s="9">
        <v>3.82</v>
      </c>
      <c r="J14" s="44">
        <v>0.16</v>
      </c>
      <c r="K14" s="23">
        <v>1.17</v>
      </c>
      <c r="L14" s="45">
        <v>1.17</v>
      </c>
      <c r="M14" s="23">
        <v>1.17</v>
      </c>
      <c r="N14" s="12">
        <f t="shared" si="0"/>
        <v>0</v>
      </c>
      <c r="O14" s="12">
        <f t="shared" si="1"/>
        <v>0</v>
      </c>
      <c r="P14" s="12">
        <f t="shared" si="2"/>
        <v>0</v>
      </c>
      <c r="Q14" s="12">
        <f t="shared" si="3"/>
        <v>0</v>
      </c>
    </row>
    <row r="15" spans="1:17" ht="12.75">
      <c r="A15" s="12">
        <v>6.5</v>
      </c>
      <c r="B15" s="12" t="s">
        <v>11</v>
      </c>
      <c r="C15" s="12" t="s">
        <v>21</v>
      </c>
      <c r="E15" s="12" t="s">
        <v>35</v>
      </c>
      <c r="F15" s="36">
        <v>5</v>
      </c>
      <c r="G15" s="9">
        <v>3.74</v>
      </c>
      <c r="H15" s="9">
        <v>3.74</v>
      </c>
      <c r="I15" s="9">
        <v>3.74</v>
      </c>
      <c r="J15" s="46">
        <v>0.89</v>
      </c>
      <c r="K15" s="23">
        <v>0.832</v>
      </c>
      <c r="L15" s="45">
        <v>0.832</v>
      </c>
      <c r="M15" s="23">
        <v>0.832</v>
      </c>
      <c r="N15" s="12">
        <f t="shared" si="0"/>
        <v>24.310000000000002</v>
      </c>
      <c r="O15" s="12">
        <f t="shared" si="1"/>
        <v>24.310000000000002</v>
      </c>
      <c r="P15" s="12">
        <f t="shared" si="2"/>
        <v>24.310000000000002</v>
      </c>
      <c r="Q15" s="12">
        <f t="shared" si="3"/>
        <v>5.785</v>
      </c>
    </row>
    <row r="16" spans="2:17" ht="12.75">
      <c r="B16" s="12" t="s">
        <v>17</v>
      </c>
      <c r="C16" s="12" t="s">
        <v>21</v>
      </c>
      <c r="E16" s="12" t="s">
        <v>40</v>
      </c>
      <c r="F16" s="36" t="s">
        <v>96</v>
      </c>
      <c r="G16" s="9">
        <v>4.5</v>
      </c>
      <c r="H16" s="9">
        <v>4.5</v>
      </c>
      <c r="I16" s="9">
        <v>4.5</v>
      </c>
      <c r="J16" s="44">
        <v>4.36</v>
      </c>
      <c r="K16" s="23">
        <v>1.029066</v>
      </c>
      <c r="L16" s="43"/>
      <c r="M16" s="12">
        <v>1.029</v>
      </c>
      <c r="N16" s="12">
        <f t="shared" si="0"/>
        <v>0</v>
      </c>
      <c r="O16" s="12">
        <f t="shared" si="1"/>
        <v>0</v>
      </c>
      <c r="P16" s="12">
        <f t="shared" si="2"/>
        <v>0</v>
      </c>
      <c r="Q16" s="12">
        <f t="shared" si="3"/>
        <v>0</v>
      </c>
    </row>
    <row r="17" spans="2:17" ht="12.75">
      <c r="B17" s="12" t="s">
        <v>12</v>
      </c>
      <c r="C17" s="12" t="s">
        <v>21</v>
      </c>
      <c r="E17" s="12" t="s">
        <v>36</v>
      </c>
      <c r="F17" s="36">
        <v>5</v>
      </c>
      <c r="G17" s="9">
        <v>3.74</v>
      </c>
      <c r="H17" s="9">
        <v>3.74</v>
      </c>
      <c r="I17" s="9">
        <v>3.74</v>
      </c>
      <c r="J17" s="46">
        <v>0.89</v>
      </c>
      <c r="K17" s="23">
        <v>0.832</v>
      </c>
      <c r="L17" s="45">
        <v>0.832</v>
      </c>
      <c r="M17" s="23">
        <v>0.832</v>
      </c>
      <c r="N17" s="12">
        <f t="shared" si="0"/>
        <v>0</v>
      </c>
      <c r="O17" s="12">
        <f t="shared" si="1"/>
        <v>0</v>
      </c>
      <c r="P17" s="12">
        <f t="shared" si="2"/>
        <v>0</v>
      </c>
      <c r="Q17" s="12">
        <f t="shared" si="3"/>
        <v>0</v>
      </c>
    </row>
    <row r="18" spans="2:17" ht="12.75">
      <c r="B18" s="12" t="s">
        <v>9</v>
      </c>
      <c r="C18" s="12" t="s">
        <v>21</v>
      </c>
      <c r="E18" s="12" t="s">
        <v>39</v>
      </c>
      <c r="F18" s="36" t="s">
        <v>96</v>
      </c>
      <c r="G18" s="9">
        <v>4.5</v>
      </c>
      <c r="H18" s="9">
        <v>4.5</v>
      </c>
      <c r="I18" s="9">
        <v>4.5</v>
      </c>
      <c r="J18" s="44">
        <v>3.78</v>
      </c>
      <c r="K18" s="23">
        <v>1.029066</v>
      </c>
      <c r="L18" s="43"/>
      <c r="M18" s="23">
        <v>1.029066</v>
      </c>
      <c r="N18" s="12">
        <f t="shared" si="0"/>
        <v>0</v>
      </c>
      <c r="O18" s="12">
        <f t="shared" si="1"/>
        <v>0</v>
      </c>
      <c r="P18" s="12">
        <f t="shared" si="2"/>
        <v>0</v>
      </c>
      <c r="Q18" s="12">
        <f t="shared" si="3"/>
        <v>0</v>
      </c>
    </row>
    <row r="19" spans="2:17" ht="12.75">
      <c r="B19" s="12" t="s">
        <v>15</v>
      </c>
      <c r="C19" s="12" t="s">
        <v>21</v>
      </c>
      <c r="E19" s="12" t="s">
        <v>37</v>
      </c>
      <c r="F19" s="36" t="s">
        <v>96</v>
      </c>
      <c r="G19" s="9">
        <v>4.5</v>
      </c>
      <c r="H19" s="9">
        <v>4.5</v>
      </c>
      <c r="I19" s="9">
        <v>4.5</v>
      </c>
      <c r="J19" s="44">
        <v>3.78</v>
      </c>
      <c r="K19" s="23">
        <v>1.029066</v>
      </c>
      <c r="L19" s="43"/>
      <c r="M19" s="23">
        <v>1.029066</v>
      </c>
      <c r="N19" s="12">
        <f t="shared" si="0"/>
        <v>0</v>
      </c>
      <c r="O19" s="12">
        <f t="shared" si="1"/>
        <v>0</v>
      </c>
      <c r="P19" s="12">
        <f t="shared" si="2"/>
        <v>0</v>
      </c>
      <c r="Q19" s="12">
        <f t="shared" si="3"/>
        <v>0</v>
      </c>
    </row>
    <row r="20" spans="2:17" ht="12.75">
      <c r="B20" s="12" t="s">
        <v>13</v>
      </c>
      <c r="C20" s="12" t="s">
        <v>21</v>
      </c>
      <c r="E20" s="12" t="s">
        <v>34</v>
      </c>
      <c r="F20" s="36" t="s">
        <v>96</v>
      </c>
      <c r="G20" s="9">
        <v>4.5</v>
      </c>
      <c r="H20" s="9">
        <v>4.5</v>
      </c>
      <c r="I20" s="9">
        <v>4.5</v>
      </c>
      <c r="J20" s="44">
        <v>3.78</v>
      </c>
      <c r="K20" s="23">
        <v>1.029066</v>
      </c>
      <c r="L20" s="43"/>
      <c r="M20" s="23">
        <v>1.029066</v>
      </c>
      <c r="N20" s="12">
        <f t="shared" si="0"/>
        <v>0</v>
      </c>
      <c r="O20" s="12">
        <f t="shared" si="1"/>
        <v>0</v>
      </c>
      <c r="P20" s="12">
        <f t="shared" si="2"/>
        <v>0</v>
      </c>
      <c r="Q20" s="12">
        <f t="shared" si="3"/>
        <v>0</v>
      </c>
    </row>
    <row r="21" spans="2:17" ht="12.75">
      <c r="B21" s="12" t="s">
        <v>16</v>
      </c>
      <c r="C21" s="12" t="s">
        <v>21</v>
      </c>
      <c r="E21" s="12" t="s">
        <v>38</v>
      </c>
      <c r="F21" s="36" t="s">
        <v>96</v>
      </c>
      <c r="G21" s="9">
        <v>4.5</v>
      </c>
      <c r="H21" s="9">
        <v>4.5</v>
      </c>
      <c r="I21" s="9">
        <v>4.5</v>
      </c>
      <c r="J21" s="44">
        <v>3.78</v>
      </c>
      <c r="K21" s="23">
        <v>1.029066</v>
      </c>
      <c r="L21" s="43"/>
      <c r="M21" s="23">
        <v>1.029066</v>
      </c>
      <c r="N21" s="12">
        <f t="shared" si="0"/>
        <v>0</v>
      </c>
      <c r="O21" s="12">
        <f t="shared" si="1"/>
        <v>0</v>
      </c>
      <c r="P21" s="12">
        <f t="shared" si="2"/>
        <v>0</v>
      </c>
      <c r="Q21" s="12">
        <f t="shared" si="3"/>
        <v>0</v>
      </c>
    </row>
    <row r="22" spans="2:17" ht="12.75">
      <c r="B22" s="12" t="s">
        <v>48</v>
      </c>
      <c r="C22" s="12" t="s">
        <v>21</v>
      </c>
      <c r="E22" s="12" t="s">
        <v>56</v>
      </c>
      <c r="F22" s="36">
        <v>9</v>
      </c>
      <c r="G22" s="9">
        <v>2.35</v>
      </c>
      <c r="H22" s="9">
        <v>2.35</v>
      </c>
      <c r="I22" s="9">
        <v>0.02</v>
      </c>
      <c r="J22" s="47" t="s">
        <v>83</v>
      </c>
      <c r="K22" s="23">
        <v>1.071</v>
      </c>
      <c r="L22" s="45">
        <v>1.071</v>
      </c>
      <c r="M22" s="23">
        <v>1.071</v>
      </c>
      <c r="N22" s="12">
        <f t="shared" si="0"/>
        <v>0</v>
      </c>
      <c r="O22" s="12">
        <f t="shared" si="1"/>
        <v>0</v>
      </c>
      <c r="P22" s="12">
        <f t="shared" si="2"/>
        <v>0</v>
      </c>
      <c r="Q22" s="52" t="s">
        <v>83</v>
      </c>
    </row>
    <row r="23" spans="2:17" ht="12.75">
      <c r="B23" s="12" t="s">
        <v>44</v>
      </c>
      <c r="C23" s="12" t="s">
        <v>21</v>
      </c>
      <c r="E23" s="12" t="s">
        <v>45</v>
      </c>
      <c r="F23" s="36">
        <v>10</v>
      </c>
      <c r="G23" s="9">
        <v>1.171</v>
      </c>
      <c r="H23" s="46">
        <v>0</v>
      </c>
      <c r="I23" s="9">
        <v>0.01</v>
      </c>
      <c r="J23" s="44">
        <v>0</v>
      </c>
      <c r="K23" s="23">
        <v>1.17</v>
      </c>
      <c r="L23" s="43"/>
      <c r="M23" s="43">
        <v>1.16</v>
      </c>
      <c r="N23" s="12">
        <f t="shared" si="0"/>
        <v>0</v>
      </c>
      <c r="O23" s="12">
        <f t="shared" si="1"/>
        <v>0</v>
      </c>
      <c r="P23" s="12">
        <f t="shared" si="2"/>
        <v>0</v>
      </c>
      <c r="Q23" s="12">
        <f t="shared" si="3"/>
        <v>0</v>
      </c>
    </row>
    <row r="24" spans="1:17" ht="12.75">
      <c r="A24" s="12">
        <v>60</v>
      </c>
      <c r="B24" s="12" t="s">
        <v>23</v>
      </c>
      <c r="C24" s="12" t="s">
        <v>22</v>
      </c>
      <c r="D24" s="12">
        <v>20</v>
      </c>
      <c r="E24" s="12" t="s">
        <v>88</v>
      </c>
      <c r="F24" s="36" t="s">
        <v>103</v>
      </c>
      <c r="G24" s="9">
        <v>0.962</v>
      </c>
      <c r="H24" s="46">
        <v>0.51</v>
      </c>
      <c r="I24" s="9">
        <v>0.93</v>
      </c>
      <c r="J24" s="44">
        <v>0.28</v>
      </c>
      <c r="K24" s="23">
        <v>0.7</v>
      </c>
      <c r="L24" s="45">
        <v>0.7</v>
      </c>
      <c r="M24" s="23">
        <v>0.7</v>
      </c>
      <c r="N24" s="12">
        <f t="shared" si="0"/>
        <v>57.72</v>
      </c>
      <c r="O24" s="12">
        <f t="shared" si="1"/>
        <v>30.6</v>
      </c>
      <c r="P24" s="12">
        <f t="shared" si="2"/>
        <v>55.800000000000004</v>
      </c>
      <c r="Q24" s="12">
        <f t="shared" si="3"/>
        <v>16.8</v>
      </c>
    </row>
    <row r="25" spans="1:17" ht="12.75">
      <c r="A25" s="12">
        <v>8</v>
      </c>
      <c r="B25" s="12" t="s">
        <v>5</v>
      </c>
      <c r="C25" s="12" t="s">
        <v>21</v>
      </c>
      <c r="E25" s="12" t="s">
        <v>27</v>
      </c>
      <c r="F25" s="36"/>
      <c r="G25" s="9">
        <v>4.816</v>
      </c>
      <c r="H25" s="46">
        <v>4.4</v>
      </c>
      <c r="I25" s="9">
        <v>4.66</v>
      </c>
      <c r="J25" s="44">
        <v>4.32</v>
      </c>
      <c r="K25" s="23">
        <v>1.02</v>
      </c>
      <c r="L25" s="45">
        <v>1.02</v>
      </c>
      <c r="M25" s="23">
        <v>1.02</v>
      </c>
      <c r="N25" s="12">
        <f t="shared" si="0"/>
        <v>38.528</v>
      </c>
      <c r="O25" s="12">
        <f t="shared" si="1"/>
        <v>35.2</v>
      </c>
      <c r="P25" s="12">
        <f t="shared" si="2"/>
        <v>37.28</v>
      </c>
      <c r="Q25" s="12">
        <f t="shared" si="3"/>
        <v>34.56</v>
      </c>
    </row>
    <row r="26" spans="2:17" ht="12.75">
      <c r="B26" s="12" t="s">
        <v>43</v>
      </c>
      <c r="C26" s="12" t="s">
        <v>21</v>
      </c>
      <c r="E26" s="12" t="s">
        <v>46</v>
      </c>
      <c r="F26" s="36">
        <v>10</v>
      </c>
      <c r="G26" s="9">
        <v>0.677</v>
      </c>
      <c r="H26" s="46">
        <v>0</v>
      </c>
      <c r="I26" s="9">
        <v>0.05</v>
      </c>
      <c r="J26" s="44">
        <v>0</v>
      </c>
      <c r="K26" s="23">
        <v>1.16</v>
      </c>
      <c r="L26" s="45">
        <v>1.16</v>
      </c>
      <c r="M26" s="23">
        <v>1.16</v>
      </c>
      <c r="N26" s="12">
        <f t="shared" si="0"/>
        <v>0</v>
      </c>
      <c r="O26" s="12">
        <f t="shared" si="1"/>
        <v>0</v>
      </c>
      <c r="P26" s="12">
        <f t="shared" si="2"/>
        <v>0</v>
      </c>
      <c r="Q26" s="12">
        <f t="shared" si="3"/>
        <v>0</v>
      </c>
    </row>
    <row r="27" spans="2:17" ht="12.75">
      <c r="B27" s="12" t="s">
        <v>20</v>
      </c>
      <c r="C27" s="12" t="s">
        <v>21</v>
      </c>
      <c r="E27" s="12" t="s">
        <v>47</v>
      </c>
      <c r="F27" s="36">
        <v>8</v>
      </c>
      <c r="G27" s="9">
        <v>2.17</v>
      </c>
      <c r="H27" s="44">
        <v>2.09</v>
      </c>
      <c r="I27" s="9">
        <v>0.05</v>
      </c>
      <c r="J27" s="44">
        <v>0</v>
      </c>
      <c r="K27" s="23">
        <v>0.93</v>
      </c>
      <c r="L27" s="45">
        <v>0.93</v>
      </c>
      <c r="M27" s="23">
        <v>0.93</v>
      </c>
      <c r="N27" s="12">
        <f t="shared" si="0"/>
        <v>0</v>
      </c>
      <c r="O27" s="12">
        <f t="shared" si="1"/>
        <v>0</v>
      </c>
      <c r="P27" s="12">
        <f t="shared" si="2"/>
        <v>0</v>
      </c>
      <c r="Q27" s="12">
        <f t="shared" si="3"/>
        <v>0</v>
      </c>
    </row>
    <row r="28" spans="1:17" ht="12.75">
      <c r="A28" s="12">
        <v>48</v>
      </c>
      <c r="B28" s="12" t="s">
        <v>2</v>
      </c>
      <c r="C28" s="12" t="s">
        <v>21</v>
      </c>
      <c r="E28" s="12" t="s">
        <v>24</v>
      </c>
      <c r="F28" s="37"/>
      <c r="G28" s="9">
        <v>7.26</v>
      </c>
      <c r="H28" s="9">
        <v>7.26</v>
      </c>
      <c r="I28" s="9">
        <v>7.26</v>
      </c>
      <c r="J28" s="9">
        <v>7.26</v>
      </c>
      <c r="K28" s="23">
        <v>0.871</v>
      </c>
      <c r="L28" s="23">
        <v>0.871</v>
      </c>
      <c r="M28" s="23">
        <v>0.871</v>
      </c>
      <c r="N28" s="12">
        <f t="shared" si="0"/>
        <v>348.48</v>
      </c>
      <c r="O28" s="12">
        <f t="shared" si="1"/>
        <v>348.48</v>
      </c>
      <c r="P28" s="12">
        <f t="shared" si="2"/>
        <v>348.48</v>
      </c>
      <c r="Q28" s="12">
        <f t="shared" si="3"/>
        <v>348.48</v>
      </c>
    </row>
    <row r="29" spans="7:17" ht="12.75">
      <c r="G29" s="9"/>
      <c r="K29" s="9"/>
      <c r="L29" s="21"/>
      <c r="M29" s="21"/>
      <c r="N29" s="35">
        <f>SUM(N3:N28)</f>
        <v>500.28600000000006</v>
      </c>
      <c r="O29" s="35">
        <f>SUM(O3:O28)</f>
        <v>469.838</v>
      </c>
      <c r="P29" s="35">
        <f>SUM(P3:P28)</f>
        <v>483.87</v>
      </c>
      <c r="Q29" s="35">
        <f>SUM(Q3:Q28)</f>
        <v>430.82500000000005</v>
      </c>
    </row>
    <row r="30" ht="13.5" thickBot="1"/>
    <row r="31" spans="2:9" ht="12.75">
      <c r="B31" s="59" t="s">
        <v>84</v>
      </c>
      <c r="C31" s="60"/>
      <c r="D31" s="60"/>
      <c r="E31" s="60"/>
      <c r="F31" s="60"/>
      <c r="G31" s="60"/>
      <c r="H31" s="60"/>
      <c r="I31" s="61"/>
    </row>
    <row r="32" spans="2:9" ht="12.75">
      <c r="B32" s="53" t="s">
        <v>116</v>
      </c>
      <c r="C32" s="54"/>
      <c r="D32" s="54"/>
      <c r="E32" s="54"/>
      <c r="F32" s="55"/>
      <c r="G32" s="56"/>
      <c r="H32" s="56"/>
      <c r="I32" s="57"/>
    </row>
    <row r="33" spans="2:9" ht="12.75" customHeight="1">
      <c r="B33" s="63" t="s">
        <v>85</v>
      </c>
      <c r="C33" s="64"/>
      <c r="D33" s="64"/>
      <c r="E33" s="64"/>
      <c r="F33" s="64"/>
      <c r="G33" s="64"/>
      <c r="H33" s="64"/>
      <c r="I33" s="65"/>
    </row>
    <row r="34" spans="2:9" ht="12.75" customHeight="1">
      <c r="B34" s="66" t="s">
        <v>89</v>
      </c>
      <c r="C34" s="67"/>
      <c r="D34" s="67"/>
      <c r="E34" s="67"/>
      <c r="F34" s="67"/>
      <c r="G34" s="67"/>
      <c r="H34" s="67"/>
      <c r="I34" s="68"/>
    </row>
    <row r="35" spans="2:9" ht="13.5" thickBot="1">
      <c r="B35" s="69"/>
      <c r="C35" s="70"/>
      <c r="D35" s="70"/>
      <c r="E35" s="70"/>
      <c r="F35" s="70"/>
      <c r="G35" s="70"/>
      <c r="H35" s="70"/>
      <c r="I35" s="71"/>
    </row>
    <row r="37" spans="2:9" ht="12.75">
      <c r="B37" s="62" t="s">
        <v>97</v>
      </c>
      <c r="C37" s="62"/>
      <c r="D37" s="62"/>
      <c r="E37" s="62"/>
      <c r="F37" s="62"/>
      <c r="G37" s="62"/>
      <c r="H37" s="62"/>
      <c r="I37" s="62"/>
    </row>
    <row r="38" ht="12.75">
      <c r="B38" s="40" t="s">
        <v>98</v>
      </c>
    </row>
    <row r="39" spans="2:9" ht="12.75">
      <c r="B39" s="58" t="s">
        <v>112</v>
      </c>
      <c r="C39" s="58"/>
      <c r="D39" s="58"/>
      <c r="E39" s="58"/>
      <c r="F39" s="58"/>
      <c r="G39" s="58"/>
      <c r="H39" s="58"/>
      <c r="I39" s="58"/>
    </row>
    <row r="40" spans="2:9" ht="12.75">
      <c r="B40" s="58"/>
      <c r="C40" s="58"/>
      <c r="D40" s="58"/>
      <c r="E40" s="58"/>
      <c r="F40" s="58"/>
      <c r="G40" s="58"/>
      <c r="H40" s="58"/>
      <c r="I40" s="58"/>
    </row>
    <row r="41" spans="2:9" ht="12.75">
      <c r="B41" s="58" t="s">
        <v>92</v>
      </c>
      <c r="C41" s="58"/>
      <c r="D41" s="58"/>
      <c r="E41" s="58"/>
      <c r="F41" s="58"/>
      <c r="G41" s="58"/>
      <c r="H41" s="58"/>
      <c r="I41" s="58"/>
    </row>
    <row r="42" spans="2:9" ht="12.75">
      <c r="B42" s="58"/>
      <c r="C42" s="58"/>
      <c r="D42" s="58"/>
      <c r="E42" s="58"/>
      <c r="F42" s="58"/>
      <c r="G42" s="58"/>
      <c r="H42" s="58"/>
      <c r="I42" s="58"/>
    </row>
    <row r="43" ht="12.75">
      <c r="B43" s="40" t="s">
        <v>107</v>
      </c>
    </row>
    <row r="44" ht="12.75">
      <c r="B44" s="40" t="s">
        <v>93</v>
      </c>
    </row>
    <row r="45" ht="12.75">
      <c r="B45" s="40" t="s">
        <v>94</v>
      </c>
    </row>
    <row r="46" ht="12.75">
      <c r="B46" s="40" t="s">
        <v>108</v>
      </c>
    </row>
    <row r="47" ht="12.75">
      <c r="B47" s="40" t="s">
        <v>109</v>
      </c>
    </row>
    <row r="48" ht="12.75">
      <c r="B48" s="40" t="s">
        <v>110</v>
      </c>
    </row>
    <row r="49" ht="12.75">
      <c r="B49" s="40" t="s">
        <v>111</v>
      </c>
    </row>
  </sheetData>
  <sheetProtection/>
  <mergeCells count="18">
    <mergeCell ref="B39:I40"/>
    <mergeCell ref="B41:I42"/>
    <mergeCell ref="Q1:Q2"/>
    <mergeCell ref="G1:G2"/>
    <mergeCell ref="H1:H2"/>
    <mergeCell ref="I1:I2"/>
    <mergeCell ref="J1:J2"/>
    <mergeCell ref="K1:K2"/>
    <mergeCell ref="M1:M2"/>
    <mergeCell ref="N1:N2"/>
    <mergeCell ref="B37:I37"/>
    <mergeCell ref="B31:I31"/>
    <mergeCell ref="B33:I33"/>
    <mergeCell ref="B34:I35"/>
    <mergeCell ref="P1:P2"/>
    <mergeCell ref="A1:B1"/>
    <mergeCell ref="O1:O2"/>
    <mergeCell ref="F1:F2"/>
  </mergeCells>
  <printOptions/>
  <pageMargins left="0.75" right="0.75" top="1" bottom="1" header="0.5" footer="0.5"/>
  <pageSetup fitToHeight="1" fitToWidth="1" horizontalDpi="200" verticalDpi="200" orientation="landscape" scale="7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zoomScale="75" zoomScaleNormal="75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11" customWidth="1"/>
    <col min="2" max="2" width="15.8515625" style="11" customWidth="1"/>
    <col min="3" max="3" width="9.140625" style="11" customWidth="1"/>
    <col min="4" max="4" width="2.8515625" style="11" customWidth="1"/>
    <col min="5" max="5" width="26.421875" style="11" customWidth="1"/>
    <col min="6" max="6" width="5.8515625" style="12" bestFit="1" customWidth="1"/>
    <col min="7" max="7" width="7.00390625" style="0" customWidth="1"/>
    <col min="8" max="8" width="11.421875" style="0" customWidth="1"/>
    <col min="9" max="9" width="6.421875" style="0" customWidth="1"/>
    <col min="10" max="10" width="10.8515625" style="0" customWidth="1"/>
    <col min="11" max="11" width="0" style="0" hidden="1" customWidth="1"/>
    <col min="12" max="12" width="10.28125" style="0" bestFit="1" customWidth="1"/>
    <col min="13" max="13" width="10.8515625" style="0" customWidth="1"/>
    <col min="14" max="14" width="8.57421875" style="0" customWidth="1"/>
    <col min="15" max="15" width="10.57421875" style="0" customWidth="1"/>
    <col min="16" max="16" width="8.8515625" style="0" customWidth="1"/>
    <col min="17" max="17" width="10.7109375" style="0" customWidth="1"/>
    <col min="18" max="16384" width="9.140625" style="11" customWidth="1"/>
  </cols>
  <sheetData>
    <row r="1" spans="1:18" ht="23.25" customHeight="1">
      <c r="A1" s="79" t="s">
        <v>121</v>
      </c>
      <c r="B1" s="80"/>
      <c r="D1" s="33"/>
      <c r="F1" s="74" t="s">
        <v>90</v>
      </c>
      <c r="G1" s="75" t="s">
        <v>55</v>
      </c>
      <c r="H1" s="76" t="s">
        <v>99</v>
      </c>
      <c r="I1" s="72" t="s">
        <v>57</v>
      </c>
      <c r="J1" s="72" t="s">
        <v>100</v>
      </c>
      <c r="K1" s="73" t="s">
        <v>58</v>
      </c>
      <c r="L1" s="72" t="s">
        <v>113</v>
      </c>
      <c r="M1" s="72" t="s">
        <v>101</v>
      </c>
      <c r="N1" s="72" t="s">
        <v>75</v>
      </c>
      <c r="O1" s="72" t="s">
        <v>102</v>
      </c>
      <c r="P1" s="72" t="s">
        <v>74</v>
      </c>
      <c r="Q1" s="72" t="s">
        <v>100</v>
      </c>
      <c r="R1"/>
    </row>
    <row r="2" spans="1:18" ht="12.75">
      <c r="A2" s="10" t="s">
        <v>50</v>
      </c>
      <c r="B2" s="10" t="s">
        <v>0</v>
      </c>
      <c r="C2" s="10" t="s">
        <v>53</v>
      </c>
      <c r="D2" s="34" t="s">
        <v>79</v>
      </c>
      <c r="E2" s="10" t="s">
        <v>1</v>
      </c>
      <c r="F2" s="74"/>
      <c r="G2" s="75"/>
      <c r="H2" s="76"/>
      <c r="I2" s="72"/>
      <c r="J2" s="72"/>
      <c r="K2" s="73"/>
      <c r="L2" s="72"/>
      <c r="M2" s="72"/>
      <c r="N2" s="72"/>
      <c r="O2" s="72"/>
      <c r="P2" s="72"/>
      <c r="Q2" s="72"/>
      <c r="R2"/>
    </row>
    <row r="3" spans="1:18" ht="12.75">
      <c r="A3" s="12"/>
      <c r="B3" s="12" t="s">
        <v>19</v>
      </c>
      <c r="C3" s="12" t="s">
        <v>21</v>
      </c>
      <c r="D3" s="12"/>
      <c r="E3" s="12" t="s">
        <v>42</v>
      </c>
      <c r="F3" s="51" t="s">
        <v>91</v>
      </c>
      <c r="G3" s="9">
        <v>1.8</v>
      </c>
      <c r="H3" s="9">
        <v>1.8</v>
      </c>
      <c r="I3" s="9">
        <v>0</v>
      </c>
      <c r="J3" s="44">
        <v>0.21</v>
      </c>
      <c r="K3" s="45">
        <v>0.93</v>
      </c>
      <c r="L3" s="23">
        <v>0.93</v>
      </c>
      <c r="M3" s="43">
        <v>1.26</v>
      </c>
      <c r="N3" s="12">
        <f aca="true" t="shared" si="0" ref="N3:N28">(A3*G3)</f>
        <v>0</v>
      </c>
      <c r="O3" s="12">
        <f aca="true" t="shared" si="1" ref="O3:O28">(A3*H3)</f>
        <v>0</v>
      </c>
      <c r="P3" s="12">
        <f aca="true" t="shared" si="2" ref="P3:P28">A3*I3</f>
        <v>0</v>
      </c>
      <c r="Q3" s="12">
        <f aca="true" t="shared" si="3" ref="Q3:Q28">A3*J3</f>
        <v>0</v>
      </c>
      <c r="R3"/>
    </row>
    <row r="4" spans="1:18" ht="12.75">
      <c r="A4" s="12">
        <v>36</v>
      </c>
      <c r="B4" s="12" t="s">
        <v>7</v>
      </c>
      <c r="C4" s="12" t="s">
        <v>22</v>
      </c>
      <c r="D4" s="12">
        <v>20</v>
      </c>
      <c r="E4" s="12" t="s">
        <v>29</v>
      </c>
      <c r="F4" s="36" t="s">
        <v>103</v>
      </c>
      <c r="G4" s="9">
        <v>0.962</v>
      </c>
      <c r="H4" s="46">
        <v>0.47</v>
      </c>
      <c r="I4" s="9">
        <v>0.93</v>
      </c>
      <c r="J4" s="44">
        <v>0.47</v>
      </c>
      <c r="K4" s="45">
        <v>0.7</v>
      </c>
      <c r="L4" s="23">
        <v>0.7</v>
      </c>
      <c r="M4" s="23">
        <v>0.7</v>
      </c>
      <c r="N4" s="12">
        <f t="shared" si="0"/>
        <v>34.632</v>
      </c>
      <c r="O4" s="12">
        <f t="shared" si="1"/>
        <v>16.919999999999998</v>
      </c>
      <c r="P4" s="12">
        <f t="shared" si="2"/>
        <v>33.480000000000004</v>
      </c>
      <c r="Q4" s="12">
        <f t="shared" si="3"/>
        <v>16.919999999999998</v>
      </c>
      <c r="R4"/>
    </row>
    <row r="5" spans="1:18" ht="12.75">
      <c r="A5" s="12"/>
      <c r="B5" s="12" t="s">
        <v>6</v>
      </c>
      <c r="C5" s="12" t="s">
        <v>22</v>
      </c>
      <c r="D5" s="12">
        <v>20</v>
      </c>
      <c r="E5" s="12" t="s">
        <v>28</v>
      </c>
      <c r="F5" s="36" t="s">
        <v>104</v>
      </c>
      <c r="G5" s="9">
        <v>0.728</v>
      </c>
      <c r="H5" s="44">
        <v>0.51</v>
      </c>
      <c r="I5" s="9">
        <v>0.71</v>
      </c>
      <c r="J5" s="44">
        <v>0.51</v>
      </c>
      <c r="K5" s="45">
        <v>0.7</v>
      </c>
      <c r="L5" s="23">
        <v>0.7</v>
      </c>
      <c r="M5" s="23">
        <v>0.7</v>
      </c>
      <c r="N5" s="12">
        <f t="shared" si="0"/>
        <v>0</v>
      </c>
      <c r="O5" s="12">
        <f>(A5*0.69)</f>
        <v>0</v>
      </c>
      <c r="P5" s="12">
        <f t="shared" si="2"/>
        <v>0</v>
      </c>
      <c r="Q5" s="12">
        <f t="shared" si="3"/>
        <v>0</v>
      </c>
      <c r="R5"/>
    </row>
    <row r="6" spans="1:18" ht="12.75">
      <c r="A6" s="12">
        <v>5</v>
      </c>
      <c r="B6" s="12" t="s">
        <v>18</v>
      </c>
      <c r="C6" s="12" t="s">
        <v>51</v>
      </c>
      <c r="D6" s="12" t="s">
        <v>80</v>
      </c>
      <c r="E6" s="12" t="s">
        <v>41</v>
      </c>
      <c r="F6" s="36">
        <v>1</v>
      </c>
      <c r="G6" s="9">
        <v>0</v>
      </c>
      <c r="H6" s="9">
        <v>0</v>
      </c>
      <c r="I6" s="9">
        <v>0</v>
      </c>
      <c r="J6" s="9">
        <v>0</v>
      </c>
      <c r="K6" s="23">
        <v>1.621</v>
      </c>
      <c r="L6" s="23">
        <v>1.621</v>
      </c>
      <c r="M6" s="23">
        <v>1.621</v>
      </c>
      <c r="N6" s="12">
        <f t="shared" si="0"/>
        <v>0</v>
      </c>
      <c r="O6" s="12">
        <f t="shared" si="1"/>
        <v>0</v>
      </c>
      <c r="P6" s="12">
        <f t="shared" si="2"/>
        <v>0</v>
      </c>
      <c r="Q6" s="12">
        <f t="shared" si="3"/>
        <v>0</v>
      </c>
      <c r="R6"/>
    </row>
    <row r="7" spans="3:18" s="12" customFormat="1" ht="12.75">
      <c r="C7" s="12" t="s">
        <v>51</v>
      </c>
      <c r="D7" s="12">
        <v>32</v>
      </c>
      <c r="F7" s="36">
        <v>1</v>
      </c>
      <c r="G7" s="9">
        <v>0</v>
      </c>
      <c r="H7" s="9">
        <v>0</v>
      </c>
      <c r="I7" s="9">
        <v>0</v>
      </c>
      <c r="J7" s="9">
        <v>0</v>
      </c>
      <c r="K7" s="23">
        <v>0.999</v>
      </c>
      <c r="L7" s="23">
        <v>0.999</v>
      </c>
      <c r="M7" s="23">
        <v>0.999</v>
      </c>
      <c r="N7" s="12">
        <f t="shared" si="0"/>
        <v>0</v>
      </c>
      <c r="O7" s="12">
        <f t="shared" si="1"/>
        <v>0</v>
      </c>
      <c r="P7" s="12">
        <f t="shared" si="2"/>
        <v>0</v>
      </c>
      <c r="Q7" s="12">
        <f t="shared" si="3"/>
        <v>0</v>
      </c>
      <c r="R7"/>
    </row>
    <row r="8" spans="1:18" ht="12.75">
      <c r="A8" s="12"/>
      <c r="B8" s="12" t="s">
        <v>14</v>
      </c>
      <c r="C8" s="12" t="s">
        <v>32</v>
      </c>
      <c r="D8" s="12">
        <v>12</v>
      </c>
      <c r="E8" s="12" t="s">
        <v>33</v>
      </c>
      <c r="F8" s="36" t="s">
        <v>106</v>
      </c>
      <c r="G8" s="9">
        <v>3.74</v>
      </c>
      <c r="H8" s="46">
        <v>0.35</v>
      </c>
      <c r="I8" s="9">
        <v>0.97</v>
      </c>
      <c r="J8" s="44">
        <v>0.08</v>
      </c>
      <c r="K8" s="45">
        <v>0.832</v>
      </c>
      <c r="L8" s="23">
        <v>0.832</v>
      </c>
      <c r="M8" s="23">
        <v>0.832</v>
      </c>
      <c r="N8" s="12">
        <f t="shared" si="0"/>
        <v>0</v>
      </c>
      <c r="O8" s="12">
        <f t="shared" si="1"/>
        <v>0</v>
      </c>
      <c r="P8" s="12">
        <f t="shared" si="2"/>
        <v>0</v>
      </c>
      <c r="Q8" s="12">
        <f t="shared" si="3"/>
        <v>0</v>
      </c>
      <c r="R8"/>
    </row>
    <row r="9" spans="1:18" ht="12.75">
      <c r="A9" s="12"/>
      <c r="B9" s="12" t="s">
        <v>4</v>
      </c>
      <c r="C9" s="12" t="s">
        <v>22</v>
      </c>
      <c r="D9" s="12">
        <v>12</v>
      </c>
      <c r="E9" s="12" t="s">
        <v>26</v>
      </c>
      <c r="F9" s="36" t="s">
        <v>105</v>
      </c>
      <c r="G9" s="9">
        <v>0.434</v>
      </c>
      <c r="H9" s="9">
        <v>0.434</v>
      </c>
      <c r="I9" s="9">
        <v>0.25</v>
      </c>
      <c r="J9" s="44">
        <v>0.35</v>
      </c>
      <c r="K9" s="45">
        <v>1.029066</v>
      </c>
      <c r="L9" s="23">
        <v>1.029066</v>
      </c>
      <c r="M9" s="23">
        <v>1.029066</v>
      </c>
      <c r="N9" s="12">
        <f t="shared" si="0"/>
        <v>0</v>
      </c>
      <c r="O9" s="12">
        <f t="shared" si="1"/>
        <v>0</v>
      </c>
      <c r="P9" s="12">
        <f t="shared" si="2"/>
        <v>0</v>
      </c>
      <c r="Q9" s="12">
        <f t="shared" si="3"/>
        <v>0</v>
      </c>
      <c r="R9"/>
    </row>
    <row r="10" spans="1:18" ht="12.75">
      <c r="A10" s="12"/>
      <c r="B10" s="12" t="s">
        <v>8</v>
      </c>
      <c r="C10" s="12" t="s">
        <v>22</v>
      </c>
      <c r="D10" s="12">
        <v>18</v>
      </c>
      <c r="E10" s="12" t="s">
        <v>30</v>
      </c>
      <c r="F10" s="36" t="s">
        <v>95</v>
      </c>
      <c r="G10" s="9">
        <v>0.798</v>
      </c>
      <c r="H10" s="46">
        <v>0.64</v>
      </c>
      <c r="I10" s="9">
        <v>0.8</v>
      </c>
      <c r="J10" s="44">
        <v>0</v>
      </c>
      <c r="K10" s="45">
        <v>0.835</v>
      </c>
      <c r="L10" s="23">
        <v>0.835</v>
      </c>
      <c r="M10" s="43">
        <v>0.863</v>
      </c>
      <c r="N10" s="12">
        <f t="shared" si="0"/>
        <v>0</v>
      </c>
      <c r="O10" s="12">
        <f t="shared" si="1"/>
        <v>0</v>
      </c>
      <c r="P10" s="12">
        <f t="shared" si="2"/>
        <v>0</v>
      </c>
      <c r="Q10" s="12">
        <f t="shared" si="3"/>
        <v>0</v>
      </c>
      <c r="R10"/>
    </row>
    <row r="11" spans="1:18" ht="12.75">
      <c r="A11" s="12">
        <v>1</v>
      </c>
      <c r="B11" s="12" t="s">
        <v>3</v>
      </c>
      <c r="C11" s="12" t="s">
        <v>22</v>
      </c>
      <c r="D11" s="12">
        <v>12</v>
      </c>
      <c r="E11" s="12" t="s">
        <v>25</v>
      </c>
      <c r="F11" s="36">
        <v>1</v>
      </c>
      <c r="G11" s="9">
        <v>0.364</v>
      </c>
      <c r="H11" s="46">
        <v>0.28</v>
      </c>
      <c r="I11" s="9">
        <v>0</v>
      </c>
      <c r="J11" s="9">
        <v>0</v>
      </c>
      <c r="K11" s="45">
        <v>0.79</v>
      </c>
      <c r="L11" s="23">
        <v>0.79</v>
      </c>
      <c r="M11" s="23">
        <v>0.79</v>
      </c>
      <c r="N11" s="12">
        <f t="shared" si="0"/>
        <v>0.364</v>
      </c>
      <c r="O11" s="12">
        <f t="shared" si="1"/>
        <v>0.28</v>
      </c>
      <c r="P11" s="12">
        <f>A11*I11</f>
        <v>0</v>
      </c>
      <c r="Q11" s="12">
        <f>A11*J11</f>
        <v>0</v>
      </c>
      <c r="R11"/>
    </row>
    <row r="12" spans="1:18" ht="12.75">
      <c r="A12" s="12"/>
      <c r="B12" s="22" t="s">
        <v>78</v>
      </c>
      <c r="C12" s="12" t="s">
        <v>21</v>
      </c>
      <c r="D12" s="12"/>
      <c r="E12" s="12" t="s">
        <v>52</v>
      </c>
      <c r="F12" s="36"/>
      <c r="G12" s="9">
        <v>0</v>
      </c>
      <c r="H12" s="9">
        <v>0</v>
      </c>
      <c r="I12" s="9">
        <v>0</v>
      </c>
      <c r="J12" s="9">
        <v>0</v>
      </c>
      <c r="K12" s="23" t="s">
        <v>82</v>
      </c>
      <c r="L12" s="23" t="s">
        <v>82</v>
      </c>
      <c r="M12" s="23" t="s">
        <v>82</v>
      </c>
      <c r="N12" s="12">
        <f t="shared" si="0"/>
        <v>0</v>
      </c>
      <c r="O12" s="12">
        <f t="shared" si="1"/>
        <v>0</v>
      </c>
      <c r="P12" s="12">
        <f>A12*I12</f>
        <v>0</v>
      </c>
      <c r="Q12" s="12">
        <f>A12*J12</f>
        <v>0</v>
      </c>
      <c r="R12"/>
    </row>
    <row r="13" spans="1:18" ht="12.75">
      <c r="A13" s="12"/>
      <c r="B13" s="12" t="s">
        <v>10</v>
      </c>
      <c r="C13" s="12" t="s">
        <v>21</v>
      </c>
      <c r="D13" s="12"/>
      <c r="E13" s="12" t="s">
        <v>54</v>
      </c>
      <c r="F13" s="36" t="s">
        <v>96</v>
      </c>
      <c r="G13" s="9">
        <v>4.5</v>
      </c>
      <c r="H13" s="9">
        <v>4.5</v>
      </c>
      <c r="I13" s="9">
        <v>4.5</v>
      </c>
      <c r="J13" s="44">
        <v>3.78</v>
      </c>
      <c r="K13" s="45">
        <v>1.029066</v>
      </c>
      <c r="L13" s="23">
        <v>1.029066</v>
      </c>
      <c r="M13" s="23">
        <v>1.029066</v>
      </c>
      <c r="N13" s="12">
        <f t="shared" si="0"/>
        <v>0</v>
      </c>
      <c r="O13" s="12">
        <f t="shared" si="1"/>
        <v>0</v>
      </c>
      <c r="P13" s="12">
        <f t="shared" si="2"/>
        <v>0</v>
      </c>
      <c r="Q13" s="12">
        <f t="shared" si="3"/>
        <v>0</v>
      </c>
      <c r="R13"/>
    </row>
    <row r="14" spans="1:18" ht="12.75">
      <c r="A14" s="12"/>
      <c r="B14" s="12" t="s">
        <v>31</v>
      </c>
      <c r="C14" s="12" t="s">
        <v>21</v>
      </c>
      <c r="D14" s="12"/>
      <c r="E14" s="12" t="s">
        <v>49</v>
      </c>
      <c r="F14" s="36">
        <v>11</v>
      </c>
      <c r="G14" s="9">
        <v>3.82</v>
      </c>
      <c r="H14" s="9">
        <v>3.82</v>
      </c>
      <c r="I14" s="9">
        <v>3.82</v>
      </c>
      <c r="J14" s="44">
        <v>0.16</v>
      </c>
      <c r="K14" s="45">
        <v>1.17</v>
      </c>
      <c r="L14" s="23">
        <v>1.17</v>
      </c>
      <c r="M14" s="23">
        <v>1.17</v>
      </c>
      <c r="N14" s="12">
        <f t="shared" si="0"/>
        <v>0</v>
      </c>
      <c r="O14" s="12">
        <f t="shared" si="1"/>
        <v>0</v>
      </c>
      <c r="P14" s="12">
        <f t="shared" si="2"/>
        <v>0</v>
      </c>
      <c r="Q14" s="12">
        <f t="shared" si="3"/>
        <v>0</v>
      </c>
      <c r="R14"/>
    </row>
    <row r="15" spans="1:18" ht="12.75">
      <c r="A15" s="12">
        <v>9.5</v>
      </c>
      <c r="B15" s="12" t="s">
        <v>11</v>
      </c>
      <c r="C15" s="12" t="s">
        <v>21</v>
      </c>
      <c r="D15" s="12"/>
      <c r="E15" s="12" t="s">
        <v>35</v>
      </c>
      <c r="F15" s="36">
        <v>5</v>
      </c>
      <c r="G15" s="9">
        <v>3.74</v>
      </c>
      <c r="H15" s="9">
        <v>3.74</v>
      </c>
      <c r="I15" s="9">
        <v>3.74</v>
      </c>
      <c r="J15" s="46">
        <v>0.89</v>
      </c>
      <c r="K15" s="45">
        <v>0.832</v>
      </c>
      <c r="L15" s="23">
        <v>0.832</v>
      </c>
      <c r="M15" s="23">
        <v>0.832</v>
      </c>
      <c r="N15" s="12">
        <f t="shared" si="0"/>
        <v>35.53</v>
      </c>
      <c r="O15" s="12">
        <f t="shared" si="1"/>
        <v>35.53</v>
      </c>
      <c r="P15" s="12">
        <f t="shared" si="2"/>
        <v>35.53</v>
      </c>
      <c r="Q15" s="12">
        <f t="shared" si="3"/>
        <v>8.455</v>
      </c>
      <c r="R15"/>
    </row>
    <row r="16" spans="1:18" ht="12.75">
      <c r="A16" s="12">
        <v>192.5</v>
      </c>
      <c r="B16" s="12" t="s">
        <v>17</v>
      </c>
      <c r="C16" s="12" t="s">
        <v>21</v>
      </c>
      <c r="D16" s="12"/>
      <c r="E16" s="12" t="s">
        <v>40</v>
      </c>
      <c r="F16" s="36" t="s">
        <v>96</v>
      </c>
      <c r="G16" s="9">
        <v>4.5</v>
      </c>
      <c r="H16" s="9">
        <v>4.5</v>
      </c>
      <c r="I16" s="9">
        <v>4.5</v>
      </c>
      <c r="J16" s="44">
        <v>4.36</v>
      </c>
      <c r="K16" s="45">
        <v>1.029066</v>
      </c>
      <c r="L16" s="23">
        <v>1.029066</v>
      </c>
      <c r="M16" s="12">
        <v>1.029</v>
      </c>
      <c r="N16" s="12">
        <f t="shared" si="0"/>
        <v>866.25</v>
      </c>
      <c r="O16" s="12">
        <f t="shared" si="1"/>
        <v>866.25</v>
      </c>
      <c r="P16" s="12">
        <f t="shared" si="2"/>
        <v>866.25</v>
      </c>
      <c r="Q16" s="12">
        <f t="shared" si="3"/>
        <v>839.3000000000001</v>
      </c>
      <c r="R16"/>
    </row>
    <row r="17" spans="1:18" ht="12.75">
      <c r="A17" s="12"/>
      <c r="B17" s="12" t="s">
        <v>12</v>
      </c>
      <c r="C17" s="12" t="s">
        <v>21</v>
      </c>
      <c r="D17" s="12"/>
      <c r="E17" s="12" t="s">
        <v>36</v>
      </c>
      <c r="F17" s="36">
        <v>5</v>
      </c>
      <c r="G17" s="9">
        <v>3.74</v>
      </c>
      <c r="H17" s="9">
        <v>3.74</v>
      </c>
      <c r="I17" s="9">
        <v>3.74</v>
      </c>
      <c r="J17" s="46">
        <v>0.89</v>
      </c>
      <c r="K17" s="45">
        <v>0.832</v>
      </c>
      <c r="L17" s="23">
        <v>0.832</v>
      </c>
      <c r="M17" s="23">
        <v>0.832</v>
      </c>
      <c r="N17" s="12">
        <f t="shared" si="0"/>
        <v>0</v>
      </c>
      <c r="O17" s="12">
        <f t="shared" si="1"/>
        <v>0</v>
      </c>
      <c r="P17" s="12">
        <f t="shared" si="2"/>
        <v>0</v>
      </c>
      <c r="Q17" s="12">
        <f t="shared" si="3"/>
        <v>0</v>
      </c>
      <c r="R17"/>
    </row>
    <row r="18" spans="1:18" ht="12.75">
      <c r="A18" s="12"/>
      <c r="B18" s="12" t="s">
        <v>9</v>
      </c>
      <c r="C18" s="12" t="s">
        <v>21</v>
      </c>
      <c r="D18" s="12"/>
      <c r="E18" s="12" t="s">
        <v>39</v>
      </c>
      <c r="F18" s="36" t="s">
        <v>96</v>
      </c>
      <c r="G18" s="9">
        <v>4.5</v>
      </c>
      <c r="H18" s="9">
        <v>4.5</v>
      </c>
      <c r="I18" s="9">
        <v>4.5</v>
      </c>
      <c r="J18" s="44">
        <v>3.78</v>
      </c>
      <c r="K18" s="45">
        <v>1.029066</v>
      </c>
      <c r="L18" s="23">
        <v>1.029066</v>
      </c>
      <c r="M18" s="23">
        <v>1.029066</v>
      </c>
      <c r="N18" s="12">
        <f t="shared" si="0"/>
        <v>0</v>
      </c>
      <c r="O18" s="12">
        <f t="shared" si="1"/>
        <v>0</v>
      </c>
      <c r="P18" s="12">
        <f t="shared" si="2"/>
        <v>0</v>
      </c>
      <c r="Q18" s="12">
        <f t="shared" si="3"/>
        <v>0</v>
      </c>
      <c r="R18"/>
    </row>
    <row r="19" spans="1:18" ht="12.75">
      <c r="A19" s="12"/>
      <c r="B19" s="12" t="s">
        <v>15</v>
      </c>
      <c r="C19" s="12" t="s">
        <v>21</v>
      </c>
      <c r="D19" s="12"/>
      <c r="E19" s="12" t="s">
        <v>37</v>
      </c>
      <c r="F19" s="36" t="s">
        <v>96</v>
      </c>
      <c r="G19" s="9">
        <v>4.5</v>
      </c>
      <c r="H19" s="9">
        <v>4.5</v>
      </c>
      <c r="I19" s="9">
        <v>4.5</v>
      </c>
      <c r="J19" s="44">
        <v>3.78</v>
      </c>
      <c r="K19" s="45">
        <v>1.029066</v>
      </c>
      <c r="L19" s="23">
        <v>1.029066</v>
      </c>
      <c r="M19" s="23">
        <v>1.029066</v>
      </c>
      <c r="N19" s="12">
        <f t="shared" si="0"/>
        <v>0</v>
      </c>
      <c r="O19" s="12">
        <f t="shared" si="1"/>
        <v>0</v>
      </c>
      <c r="P19" s="12">
        <f t="shared" si="2"/>
        <v>0</v>
      </c>
      <c r="Q19" s="12">
        <f t="shared" si="3"/>
        <v>0</v>
      </c>
      <c r="R19"/>
    </row>
    <row r="20" spans="1:18" ht="12.75">
      <c r="A20" s="12"/>
      <c r="B20" s="12" t="s">
        <v>13</v>
      </c>
      <c r="C20" s="12" t="s">
        <v>21</v>
      </c>
      <c r="D20" s="12"/>
      <c r="E20" s="12" t="s">
        <v>34</v>
      </c>
      <c r="F20" s="36" t="s">
        <v>96</v>
      </c>
      <c r="G20" s="9">
        <v>4.5</v>
      </c>
      <c r="H20" s="9">
        <v>4.5</v>
      </c>
      <c r="I20" s="9">
        <v>4.5</v>
      </c>
      <c r="J20" s="44">
        <v>3.78</v>
      </c>
      <c r="K20" s="45">
        <v>1.029066</v>
      </c>
      <c r="L20" s="23">
        <v>1.029066</v>
      </c>
      <c r="M20" s="23">
        <v>1.029066</v>
      </c>
      <c r="N20" s="12">
        <f t="shared" si="0"/>
        <v>0</v>
      </c>
      <c r="O20" s="12">
        <f t="shared" si="1"/>
        <v>0</v>
      </c>
      <c r="P20" s="12">
        <f t="shared" si="2"/>
        <v>0</v>
      </c>
      <c r="Q20" s="12">
        <f t="shared" si="3"/>
        <v>0</v>
      </c>
      <c r="R20"/>
    </row>
    <row r="21" spans="1:18" ht="12.75">
      <c r="A21" s="12"/>
      <c r="B21" s="12" t="s">
        <v>16</v>
      </c>
      <c r="C21" s="12" t="s">
        <v>21</v>
      </c>
      <c r="D21" s="12"/>
      <c r="E21" s="12" t="s">
        <v>38</v>
      </c>
      <c r="F21" s="36" t="s">
        <v>96</v>
      </c>
      <c r="G21" s="9">
        <v>4.5</v>
      </c>
      <c r="H21" s="9">
        <v>4.5</v>
      </c>
      <c r="I21" s="9">
        <v>4.5</v>
      </c>
      <c r="J21" s="44">
        <v>3.78</v>
      </c>
      <c r="K21" s="45">
        <v>1.029066</v>
      </c>
      <c r="L21" s="23">
        <v>1.029066</v>
      </c>
      <c r="M21" s="23">
        <v>1.029066</v>
      </c>
      <c r="N21" s="12">
        <f t="shared" si="0"/>
        <v>0</v>
      </c>
      <c r="O21" s="12">
        <f t="shared" si="1"/>
        <v>0</v>
      </c>
      <c r="P21" s="12">
        <f t="shared" si="2"/>
        <v>0</v>
      </c>
      <c r="Q21" s="12">
        <f t="shared" si="3"/>
        <v>0</v>
      </c>
      <c r="R21"/>
    </row>
    <row r="22" spans="1:18" ht="12.75">
      <c r="A22" s="12"/>
      <c r="B22" s="12" t="s">
        <v>48</v>
      </c>
      <c r="C22" s="12" t="s">
        <v>21</v>
      </c>
      <c r="D22" s="12"/>
      <c r="E22" s="12" t="s">
        <v>56</v>
      </c>
      <c r="F22" s="36">
        <v>9</v>
      </c>
      <c r="G22" s="9">
        <v>2.35</v>
      </c>
      <c r="H22" s="9">
        <v>2.35</v>
      </c>
      <c r="I22" s="9">
        <v>0.02</v>
      </c>
      <c r="J22" s="47" t="s">
        <v>83</v>
      </c>
      <c r="K22" s="45">
        <v>1.071</v>
      </c>
      <c r="L22" s="23">
        <v>1.071</v>
      </c>
      <c r="M22" s="23">
        <v>1.071</v>
      </c>
      <c r="N22" s="12">
        <f t="shared" si="0"/>
        <v>0</v>
      </c>
      <c r="O22" s="12">
        <f t="shared" si="1"/>
        <v>0</v>
      </c>
      <c r="P22" s="12">
        <f t="shared" si="2"/>
        <v>0</v>
      </c>
      <c r="Q22" s="52" t="s">
        <v>83</v>
      </c>
      <c r="R22"/>
    </row>
    <row r="23" spans="1:18" ht="12.75">
      <c r="A23" s="12"/>
      <c r="B23" s="12" t="s">
        <v>44</v>
      </c>
      <c r="C23" s="12" t="s">
        <v>21</v>
      </c>
      <c r="D23" s="12"/>
      <c r="E23" s="12" t="s">
        <v>45</v>
      </c>
      <c r="F23" s="36">
        <v>10</v>
      </c>
      <c r="G23" s="9">
        <v>1.171</v>
      </c>
      <c r="H23" s="46">
        <v>0</v>
      </c>
      <c r="I23" s="9">
        <v>0.01</v>
      </c>
      <c r="J23" s="44">
        <v>0</v>
      </c>
      <c r="K23" s="45">
        <v>1.17</v>
      </c>
      <c r="L23" s="23">
        <v>1.17</v>
      </c>
      <c r="M23" s="43">
        <v>1.16</v>
      </c>
      <c r="N23" s="12">
        <f t="shared" si="0"/>
        <v>0</v>
      </c>
      <c r="O23" s="12">
        <f t="shared" si="1"/>
        <v>0</v>
      </c>
      <c r="P23" s="12">
        <f t="shared" si="2"/>
        <v>0</v>
      </c>
      <c r="Q23" s="12">
        <f t="shared" si="3"/>
        <v>0</v>
      </c>
      <c r="R23"/>
    </row>
    <row r="24" spans="1:18" ht="12.75">
      <c r="A24" s="12"/>
      <c r="B24" s="12" t="s">
        <v>23</v>
      </c>
      <c r="C24" s="12" t="s">
        <v>22</v>
      </c>
      <c r="D24" s="12">
        <v>20</v>
      </c>
      <c r="E24" s="12" t="s">
        <v>27</v>
      </c>
      <c r="F24" s="36" t="s">
        <v>103</v>
      </c>
      <c r="G24" s="9">
        <v>0.962</v>
      </c>
      <c r="H24" s="46">
        <v>0.51</v>
      </c>
      <c r="I24" s="9">
        <v>0.93</v>
      </c>
      <c r="J24" s="44">
        <v>0.28</v>
      </c>
      <c r="K24" s="45">
        <v>0.7</v>
      </c>
      <c r="L24" s="23">
        <v>0.7</v>
      </c>
      <c r="M24" s="23">
        <v>0.7</v>
      </c>
      <c r="N24" s="12">
        <f t="shared" si="0"/>
        <v>0</v>
      </c>
      <c r="O24" s="12">
        <f t="shared" si="1"/>
        <v>0</v>
      </c>
      <c r="P24" s="12">
        <f t="shared" si="2"/>
        <v>0</v>
      </c>
      <c r="Q24" s="12">
        <f t="shared" si="3"/>
        <v>0</v>
      </c>
      <c r="R24"/>
    </row>
    <row r="25" spans="1:18" ht="12.75">
      <c r="A25" s="12"/>
      <c r="B25" s="12" t="s">
        <v>5</v>
      </c>
      <c r="C25" s="12" t="s">
        <v>21</v>
      </c>
      <c r="D25" s="12"/>
      <c r="E25" s="12" t="s">
        <v>27</v>
      </c>
      <c r="F25" s="36"/>
      <c r="G25" s="9">
        <v>4.816</v>
      </c>
      <c r="H25" s="46">
        <v>4.4</v>
      </c>
      <c r="I25" s="9">
        <v>4.66</v>
      </c>
      <c r="J25" s="44">
        <v>4.32</v>
      </c>
      <c r="K25" s="45">
        <v>1.02</v>
      </c>
      <c r="L25" s="23">
        <v>1.02</v>
      </c>
      <c r="M25" s="23">
        <v>1.02</v>
      </c>
      <c r="N25" s="12">
        <f t="shared" si="0"/>
        <v>0</v>
      </c>
      <c r="O25" s="12">
        <f t="shared" si="1"/>
        <v>0</v>
      </c>
      <c r="P25" s="12">
        <f t="shared" si="2"/>
        <v>0</v>
      </c>
      <c r="Q25" s="12">
        <f t="shared" si="3"/>
        <v>0</v>
      </c>
      <c r="R25"/>
    </row>
    <row r="26" spans="1:18" ht="12.75">
      <c r="A26" s="12">
        <v>2132</v>
      </c>
      <c r="B26" s="12" t="s">
        <v>43</v>
      </c>
      <c r="C26" s="12" t="s">
        <v>21</v>
      </c>
      <c r="D26" s="12"/>
      <c r="E26" s="12" t="s">
        <v>46</v>
      </c>
      <c r="F26" s="36">
        <v>10</v>
      </c>
      <c r="G26" s="9">
        <v>0.677</v>
      </c>
      <c r="H26" s="46">
        <v>0</v>
      </c>
      <c r="I26" s="9">
        <v>0.05</v>
      </c>
      <c r="J26" s="44">
        <v>0</v>
      </c>
      <c r="K26" s="45">
        <v>1.16</v>
      </c>
      <c r="L26" s="23">
        <v>1.16</v>
      </c>
      <c r="M26" s="23">
        <v>1.16</v>
      </c>
      <c r="N26" s="12">
        <f t="shared" si="0"/>
        <v>1443.364</v>
      </c>
      <c r="O26" s="12">
        <f t="shared" si="1"/>
        <v>0</v>
      </c>
      <c r="P26" s="12">
        <f t="shared" si="2"/>
        <v>106.60000000000001</v>
      </c>
      <c r="Q26" s="12">
        <f t="shared" si="3"/>
        <v>0</v>
      </c>
      <c r="R26"/>
    </row>
    <row r="27" spans="1:18" ht="12.75">
      <c r="A27" s="12"/>
      <c r="B27" s="12" t="s">
        <v>20</v>
      </c>
      <c r="C27" s="12" t="s">
        <v>21</v>
      </c>
      <c r="D27" s="12"/>
      <c r="E27" s="12" t="s">
        <v>47</v>
      </c>
      <c r="F27" s="36">
        <v>8</v>
      </c>
      <c r="G27" s="9">
        <v>2.17</v>
      </c>
      <c r="H27" s="44">
        <v>2.09</v>
      </c>
      <c r="I27" s="9">
        <v>0.05</v>
      </c>
      <c r="J27" s="44">
        <v>0</v>
      </c>
      <c r="K27" s="45">
        <v>0.93</v>
      </c>
      <c r="L27" s="23">
        <v>0.93</v>
      </c>
      <c r="M27" s="23">
        <v>0.93</v>
      </c>
      <c r="N27" s="12">
        <f t="shared" si="0"/>
        <v>0</v>
      </c>
      <c r="O27" s="12">
        <f t="shared" si="1"/>
        <v>0</v>
      </c>
      <c r="P27" s="12">
        <f t="shared" si="2"/>
        <v>0</v>
      </c>
      <c r="Q27" s="12">
        <f t="shared" si="3"/>
        <v>0</v>
      </c>
      <c r="R27"/>
    </row>
    <row r="28" spans="1:18" ht="12.75">
      <c r="A28" s="12">
        <v>41.1</v>
      </c>
      <c r="B28" s="12" t="s">
        <v>2</v>
      </c>
      <c r="C28" s="12" t="s">
        <v>21</v>
      </c>
      <c r="D28" s="12"/>
      <c r="E28" s="12" t="s">
        <v>24</v>
      </c>
      <c r="F28" s="37"/>
      <c r="G28" s="9">
        <v>7.26</v>
      </c>
      <c r="H28" s="9">
        <v>7.26</v>
      </c>
      <c r="I28" s="9">
        <v>7.26</v>
      </c>
      <c r="J28" s="9">
        <v>7.26</v>
      </c>
      <c r="K28" s="23">
        <v>0.871</v>
      </c>
      <c r="L28" s="23">
        <v>0.871</v>
      </c>
      <c r="M28" s="23">
        <v>0.871</v>
      </c>
      <c r="N28" s="12">
        <f t="shared" si="0"/>
        <v>298.386</v>
      </c>
      <c r="O28" s="12">
        <f t="shared" si="1"/>
        <v>298.386</v>
      </c>
      <c r="P28" s="12">
        <f t="shared" si="2"/>
        <v>298.386</v>
      </c>
      <c r="Q28" s="12">
        <f t="shared" si="3"/>
        <v>298.386</v>
      </c>
      <c r="R28"/>
    </row>
    <row r="29" spans="1:18" ht="12.75">
      <c r="A29" s="12"/>
      <c r="B29" s="12"/>
      <c r="C29" s="12"/>
      <c r="D29" s="12"/>
      <c r="E29" s="12"/>
      <c r="G29" s="9"/>
      <c r="H29" s="24"/>
      <c r="I29" s="12"/>
      <c r="J29" s="12"/>
      <c r="K29" s="9"/>
      <c r="L29" s="21"/>
      <c r="M29" s="21"/>
      <c r="N29" s="35">
        <f>SUM(N3:N28)</f>
        <v>2678.526</v>
      </c>
      <c r="O29" s="35">
        <f>SUM(O3:O28)</f>
        <v>1217.366</v>
      </c>
      <c r="P29" s="35">
        <f>SUM(P3:P28)</f>
        <v>1340.2459999999999</v>
      </c>
      <c r="Q29" s="35">
        <f>SUM(Q3:Q28)</f>
        <v>1163.0610000000001</v>
      </c>
      <c r="R29"/>
    </row>
    <row r="30" spans="1:18" ht="13.5" thickBot="1">
      <c r="A30"/>
      <c r="B30" s="12"/>
      <c r="C30" s="12"/>
      <c r="D30" s="12"/>
      <c r="E30" s="12"/>
      <c r="F30"/>
      <c r="R30"/>
    </row>
    <row r="31" spans="1:11" ht="12.75">
      <c r="A31"/>
      <c r="B31" s="59" t="s">
        <v>84</v>
      </c>
      <c r="C31" s="60"/>
      <c r="D31" s="60"/>
      <c r="E31" s="60"/>
      <c r="F31" s="60"/>
      <c r="G31" s="60"/>
      <c r="H31" s="60"/>
      <c r="I31" s="61"/>
      <c r="J31" s="12"/>
      <c r="K31" s="11"/>
    </row>
    <row r="32" spans="1:11" ht="12.75">
      <c r="A32"/>
      <c r="B32" s="53" t="s">
        <v>116</v>
      </c>
      <c r="C32" s="54"/>
      <c r="D32" s="54"/>
      <c r="E32" s="54"/>
      <c r="F32" s="55"/>
      <c r="G32" s="56"/>
      <c r="H32" s="56"/>
      <c r="I32" s="57"/>
      <c r="J32" s="12"/>
      <c r="K32" s="11"/>
    </row>
    <row r="33" spans="1:11" ht="12.75">
      <c r="A33"/>
      <c r="B33" s="63" t="s">
        <v>85</v>
      </c>
      <c r="C33" s="64"/>
      <c r="D33" s="64"/>
      <c r="E33" s="64"/>
      <c r="F33" s="64"/>
      <c r="G33" s="64"/>
      <c r="H33" s="64"/>
      <c r="I33" s="65"/>
      <c r="J33" s="12"/>
      <c r="K33" s="11"/>
    </row>
    <row r="34" spans="1:17" ht="12.75">
      <c r="A34"/>
      <c r="B34" s="66" t="s">
        <v>89</v>
      </c>
      <c r="C34" s="67"/>
      <c r="D34" s="67"/>
      <c r="E34" s="67"/>
      <c r="F34" s="67"/>
      <c r="G34" s="67"/>
      <c r="H34" s="67"/>
      <c r="I34" s="68"/>
      <c r="J34" s="12"/>
      <c r="K34" s="11"/>
      <c r="L34" s="11"/>
      <c r="M34" s="11"/>
      <c r="N34" s="11"/>
      <c r="O34" s="11"/>
      <c r="P34" s="11"/>
      <c r="Q34" s="11"/>
    </row>
    <row r="35" spans="1:17" ht="13.5" thickBot="1">
      <c r="A35"/>
      <c r="B35" s="69"/>
      <c r="C35" s="70"/>
      <c r="D35" s="70"/>
      <c r="E35" s="70"/>
      <c r="F35" s="70"/>
      <c r="G35" s="70"/>
      <c r="H35" s="70"/>
      <c r="I35" s="71"/>
      <c r="J35" s="12"/>
      <c r="K35" s="11"/>
      <c r="L35" s="11"/>
      <c r="M35" s="11"/>
      <c r="N35" s="11"/>
      <c r="O35" s="11"/>
      <c r="P35" s="11"/>
      <c r="Q35" s="11"/>
    </row>
    <row r="36" spans="1:17" ht="12.75">
      <c r="A36"/>
      <c r="B36" s="12"/>
      <c r="C36" s="12"/>
      <c r="D36" s="12"/>
      <c r="E36" s="12"/>
      <c r="G36" s="12"/>
      <c r="H36" s="24"/>
      <c r="I36" s="12"/>
      <c r="J36" s="12"/>
      <c r="K36" s="11"/>
      <c r="L36" s="11"/>
      <c r="M36" s="11"/>
      <c r="N36" s="11"/>
      <c r="O36" s="11"/>
      <c r="P36" s="11"/>
      <c r="Q36" s="11"/>
    </row>
    <row r="37" spans="1:17" ht="12.75">
      <c r="A37"/>
      <c r="B37" s="62" t="s">
        <v>97</v>
      </c>
      <c r="C37" s="62"/>
      <c r="D37" s="62"/>
      <c r="E37" s="62"/>
      <c r="F37" s="62"/>
      <c r="G37" s="62"/>
      <c r="H37" s="62"/>
      <c r="I37" s="62"/>
      <c r="J37" s="12"/>
      <c r="K37" s="11"/>
      <c r="L37" s="11"/>
      <c r="M37" s="11"/>
      <c r="N37" s="11"/>
      <c r="O37" s="11"/>
      <c r="P37" s="11"/>
      <c r="Q37" s="11"/>
    </row>
    <row r="38" spans="1:17" ht="12.75">
      <c r="A38"/>
      <c r="B38" s="40" t="s">
        <v>98</v>
      </c>
      <c r="C38" s="12"/>
      <c r="D38" s="12"/>
      <c r="E38" s="12"/>
      <c r="G38" s="12"/>
      <c r="H38" s="24"/>
      <c r="I38" s="12"/>
      <c r="J38" s="12"/>
      <c r="K38" s="11"/>
      <c r="L38" s="11"/>
      <c r="M38" s="11"/>
      <c r="N38" s="11"/>
      <c r="O38" s="11"/>
      <c r="P38" s="11"/>
      <c r="Q38" s="11"/>
    </row>
    <row r="39" spans="1:17" ht="12.75">
      <c r="A39"/>
      <c r="B39" s="58" t="s">
        <v>112</v>
      </c>
      <c r="C39" s="58"/>
      <c r="D39" s="58"/>
      <c r="E39" s="58"/>
      <c r="F39" s="58"/>
      <c r="G39" s="58"/>
      <c r="H39" s="58"/>
      <c r="I39" s="58"/>
      <c r="J39" s="12"/>
      <c r="K39" s="11"/>
      <c r="L39" s="11"/>
      <c r="M39" s="11"/>
      <c r="N39" s="11"/>
      <c r="O39" s="11"/>
      <c r="P39" s="11"/>
      <c r="Q39" s="11"/>
    </row>
    <row r="40" spans="1:17" ht="12.75">
      <c r="A40"/>
      <c r="B40" s="58"/>
      <c r="C40" s="58"/>
      <c r="D40" s="58"/>
      <c r="E40" s="58"/>
      <c r="F40" s="58"/>
      <c r="G40" s="58"/>
      <c r="H40" s="58"/>
      <c r="I40" s="58"/>
      <c r="J40" s="12"/>
      <c r="K40" s="11"/>
      <c r="L40" s="11"/>
      <c r="M40" s="11"/>
      <c r="N40" s="11"/>
      <c r="O40" s="11"/>
      <c r="P40" s="11"/>
      <c r="Q40" s="11"/>
    </row>
    <row r="41" spans="1:17" ht="12.75">
      <c r="A41"/>
      <c r="B41" s="58" t="s">
        <v>92</v>
      </c>
      <c r="C41" s="58"/>
      <c r="D41" s="58"/>
      <c r="E41" s="58"/>
      <c r="F41" s="58"/>
      <c r="G41" s="58"/>
      <c r="H41" s="58"/>
      <c r="I41" s="58"/>
      <c r="J41" s="12"/>
      <c r="K41" s="11"/>
      <c r="L41" s="11"/>
      <c r="M41" s="11"/>
      <c r="N41" s="11"/>
      <c r="O41" s="11"/>
      <c r="P41" s="11"/>
      <c r="Q41" s="11"/>
    </row>
    <row r="42" spans="1:17" ht="12.75">
      <c r="A42"/>
      <c r="B42" s="58"/>
      <c r="C42" s="58"/>
      <c r="D42" s="58"/>
      <c r="E42" s="58"/>
      <c r="F42" s="58"/>
      <c r="G42" s="58"/>
      <c r="H42" s="58"/>
      <c r="I42" s="58"/>
      <c r="J42" s="12"/>
      <c r="K42" s="11"/>
      <c r="L42" s="11"/>
      <c r="M42" s="11"/>
      <c r="N42" s="11"/>
      <c r="O42" s="11"/>
      <c r="P42" s="11"/>
      <c r="Q42" s="11"/>
    </row>
    <row r="43" spans="1:17" ht="12.75">
      <c r="A43"/>
      <c r="B43" s="40" t="s">
        <v>107</v>
      </c>
      <c r="C43" s="12"/>
      <c r="D43" s="12"/>
      <c r="E43" s="12"/>
      <c r="G43" s="12"/>
      <c r="H43" s="24"/>
      <c r="I43" s="12"/>
      <c r="J43" s="12"/>
      <c r="K43" s="11"/>
      <c r="L43" s="11"/>
      <c r="M43" s="11"/>
      <c r="N43" s="11"/>
      <c r="O43" s="11"/>
      <c r="P43" s="11"/>
      <c r="Q43" s="11"/>
    </row>
    <row r="44" spans="1:17" ht="12.75">
      <c r="A44"/>
      <c r="B44" s="40" t="s">
        <v>93</v>
      </c>
      <c r="C44" s="12"/>
      <c r="D44" s="12"/>
      <c r="E44" s="12"/>
      <c r="G44" s="12"/>
      <c r="H44" s="24"/>
      <c r="I44" s="12"/>
      <c r="J44" s="12"/>
      <c r="K44" s="11"/>
      <c r="L44" s="11"/>
      <c r="M44" s="11"/>
      <c r="N44" s="11"/>
      <c r="O44" s="11"/>
      <c r="P44" s="11"/>
      <c r="Q44" s="11"/>
    </row>
    <row r="45" spans="2:10" ht="12.75">
      <c r="B45" s="40" t="s">
        <v>94</v>
      </c>
      <c r="C45" s="12"/>
      <c r="D45" s="12"/>
      <c r="E45" s="12"/>
      <c r="G45" s="12"/>
      <c r="H45" s="24"/>
      <c r="I45" s="12"/>
      <c r="J45" s="12"/>
    </row>
    <row r="46" spans="2:10" ht="12.75">
      <c r="B46" s="40" t="s">
        <v>108</v>
      </c>
      <c r="C46" s="12"/>
      <c r="D46" s="12"/>
      <c r="E46" s="12"/>
      <c r="G46" s="12"/>
      <c r="H46" s="24"/>
      <c r="I46" s="12"/>
      <c r="J46" s="12"/>
    </row>
    <row r="47" spans="2:10" ht="12.75">
      <c r="B47" s="40" t="s">
        <v>109</v>
      </c>
      <c r="C47" s="12"/>
      <c r="D47" s="12"/>
      <c r="E47" s="12"/>
      <c r="G47" s="12"/>
      <c r="H47" s="24"/>
      <c r="I47" s="12"/>
      <c r="J47" s="12"/>
    </row>
    <row r="48" spans="2:10" ht="12.75">
      <c r="B48" s="40" t="s">
        <v>110</v>
      </c>
      <c r="C48" s="12"/>
      <c r="D48" s="12"/>
      <c r="E48" s="12"/>
      <c r="G48" s="12"/>
      <c r="H48" s="24"/>
      <c r="I48" s="12"/>
      <c r="J48" s="12"/>
    </row>
    <row r="49" spans="2:10" ht="12.75">
      <c r="B49" s="40" t="s">
        <v>111</v>
      </c>
      <c r="C49" s="12"/>
      <c r="D49" s="12"/>
      <c r="E49" s="12"/>
      <c r="G49" s="12"/>
      <c r="H49" s="24"/>
      <c r="I49" s="12"/>
      <c r="J49" s="12"/>
    </row>
  </sheetData>
  <sheetProtection/>
  <mergeCells count="19">
    <mergeCell ref="B39:I40"/>
    <mergeCell ref="B41:I42"/>
    <mergeCell ref="I1:I2"/>
    <mergeCell ref="B37:I37"/>
    <mergeCell ref="O1:O2"/>
    <mergeCell ref="B31:I31"/>
    <mergeCell ref="B33:I33"/>
    <mergeCell ref="B34:I35"/>
    <mergeCell ref="K1:K2"/>
    <mergeCell ref="Q1:Q2"/>
    <mergeCell ref="P1:P2"/>
    <mergeCell ref="N1:N2"/>
    <mergeCell ref="A1:B1"/>
    <mergeCell ref="J1:J2"/>
    <mergeCell ref="L1:L2"/>
    <mergeCell ref="M1:M2"/>
    <mergeCell ref="F1:F2"/>
    <mergeCell ref="G1:G2"/>
    <mergeCell ref="H1:H2"/>
  </mergeCells>
  <printOptions/>
  <pageMargins left="0.75" right="0.75" top="1" bottom="1" header="0.5" footer="0.5"/>
  <pageSetup fitToHeight="1" fitToWidth="1" horizontalDpi="600" verticalDpi="600" orientation="landscape" scale="7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zoomScale="75" zoomScaleNormal="75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11" customWidth="1"/>
    <col min="2" max="2" width="15.8515625" style="11" customWidth="1"/>
    <col min="3" max="3" width="9.140625" style="11" customWidth="1"/>
    <col min="4" max="4" width="2.8515625" style="11" customWidth="1"/>
    <col min="5" max="5" width="26.421875" style="11" customWidth="1"/>
    <col min="6" max="6" width="5.8515625" style="12" bestFit="1" customWidth="1"/>
    <col min="7" max="7" width="7.00390625" style="0" customWidth="1"/>
    <col min="8" max="8" width="10.7109375" style="0" customWidth="1"/>
    <col min="9" max="9" width="6.57421875" style="0" customWidth="1"/>
    <col min="10" max="10" width="10.57421875" style="0" customWidth="1"/>
    <col min="11" max="11" width="0" style="0" hidden="1" customWidth="1"/>
    <col min="12" max="12" width="10.28125" style="0" bestFit="1" customWidth="1"/>
    <col min="13" max="13" width="10.57421875" style="0" customWidth="1"/>
    <col min="14" max="14" width="8.57421875" style="0" customWidth="1"/>
    <col min="15" max="15" width="10.57421875" style="0" customWidth="1"/>
    <col min="16" max="16" width="8.8515625" style="0" customWidth="1"/>
    <col min="17" max="17" width="11.28125" style="11" customWidth="1"/>
    <col min="18" max="16384" width="9.140625" style="11" customWidth="1"/>
  </cols>
  <sheetData>
    <row r="1" spans="1:17" ht="23.25">
      <c r="A1" s="81" t="s">
        <v>122</v>
      </c>
      <c r="B1" s="80"/>
      <c r="D1" s="33"/>
      <c r="F1" s="74" t="s">
        <v>90</v>
      </c>
      <c r="G1" s="75" t="s">
        <v>55</v>
      </c>
      <c r="H1" s="76" t="s">
        <v>99</v>
      </c>
      <c r="I1" s="72" t="s">
        <v>57</v>
      </c>
      <c r="J1" s="72" t="s">
        <v>100</v>
      </c>
      <c r="K1" s="73" t="s">
        <v>58</v>
      </c>
      <c r="L1" s="73" t="s">
        <v>58</v>
      </c>
      <c r="M1" s="72" t="s">
        <v>101</v>
      </c>
      <c r="N1" s="72" t="s">
        <v>75</v>
      </c>
      <c r="O1" s="72" t="s">
        <v>102</v>
      </c>
      <c r="P1" s="72" t="s">
        <v>74</v>
      </c>
      <c r="Q1" s="72" t="s">
        <v>100</v>
      </c>
    </row>
    <row r="2" spans="1:17" ht="12.75">
      <c r="A2" s="21" t="s">
        <v>50</v>
      </c>
      <c r="B2" s="10" t="s">
        <v>0</v>
      </c>
      <c r="C2" s="10" t="s">
        <v>53</v>
      </c>
      <c r="D2" s="34" t="s">
        <v>79</v>
      </c>
      <c r="E2" s="10" t="s">
        <v>1</v>
      </c>
      <c r="F2" s="74"/>
      <c r="G2" s="75"/>
      <c r="H2" s="76"/>
      <c r="I2" s="72"/>
      <c r="J2" s="72"/>
      <c r="K2" s="73"/>
      <c r="L2" s="73"/>
      <c r="M2" s="72"/>
      <c r="N2" s="72"/>
      <c r="O2" s="72"/>
      <c r="P2" s="72"/>
      <c r="Q2" s="72"/>
    </row>
    <row r="3" spans="1:17" ht="12.75">
      <c r="A3" s="12"/>
      <c r="B3" s="12" t="s">
        <v>19</v>
      </c>
      <c r="C3" s="12" t="s">
        <v>21</v>
      </c>
      <c r="D3" s="12"/>
      <c r="E3" s="12" t="s">
        <v>42</v>
      </c>
      <c r="F3" s="51" t="s">
        <v>91</v>
      </c>
      <c r="G3" s="9">
        <v>1.8</v>
      </c>
      <c r="H3" s="9">
        <v>1.8</v>
      </c>
      <c r="I3" s="9">
        <v>0</v>
      </c>
      <c r="J3" s="44">
        <v>0.21</v>
      </c>
      <c r="K3" s="45">
        <v>0.93</v>
      </c>
      <c r="L3" s="23">
        <v>0.93</v>
      </c>
      <c r="M3" s="43">
        <v>1.26</v>
      </c>
      <c r="N3" s="12">
        <f aca="true" t="shared" si="0" ref="N3:N28">(A3*G3)</f>
        <v>0</v>
      </c>
      <c r="O3" s="12">
        <f aca="true" t="shared" si="1" ref="O3:O28">(A3*H3)</f>
        <v>0</v>
      </c>
      <c r="P3" s="12">
        <f aca="true" t="shared" si="2" ref="P3:P28">A3*I3</f>
        <v>0</v>
      </c>
      <c r="Q3" s="12">
        <f aca="true" t="shared" si="3" ref="Q3:Q28">A3*J3</f>
        <v>0</v>
      </c>
    </row>
    <row r="4" spans="1:17" ht="12.75">
      <c r="A4" s="12"/>
      <c r="B4" s="12" t="s">
        <v>7</v>
      </c>
      <c r="C4" s="12" t="s">
        <v>22</v>
      </c>
      <c r="D4" s="12">
        <v>20</v>
      </c>
      <c r="E4" s="12" t="s">
        <v>29</v>
      </c>
      <c r="F4" s="36" t="s">
        <v>103</v>
      </c>
      <c r="G4" s="9">
        <v>0.962</v>
      </c>
      <c r="H4" s="46">
        <v>0.47</v>
      </c>
      <c r="I4" s="9">
        <v>0.93</v>
      </c>
      <c r="J4" s="44">
        <v>0.47</v>
      </c>
      <c r="K4" s="45">
        <v>0.7</v>
      </c>
      <c r="L4" s="23">
        <v>0.7</v>
      </c>
      <c r="M4" s="23">
        <v>0.7</v>
      </c>
      <c r="N4" s="12">
        <f t="shared" si="0"/>
        <v>0</v>
      </c>
      <c r="O4" s="12">
        <f t="shared" si="1"/>
        <v>0</v>
      </c>
      <c r="P4" s="12">
        <f t="shared" si="2"/>
        <v>0</v>
      </c>
      <c r="Q4" s="12">
        <f t="shared" si="3"/>
        <v>0</v>
      </c>
    </row>
    <row r="5" spans="1:17" ht="12.75">
      <c r="A5" s="12"/>
      <c r="B5" s="12" t="s">
        <v>6</v>
      </c>
      <c r="C5" s="12" t="s">
        <v>22</v>
      </c>
      <c r="D5" s="12">
        <v>20</v>
      </c>
      <c r="E5" s="12" t="s">
        <v>28</v>
      </c>
      <c r="F5" s="36" t="s">
        <v>104</v>
      </c>
      <c r="G5" s="9">
        <v>0.728</v>
      </c>
      <c r="H5" s="44">
        <v>0.51</v>
      </c>
      <c r="I5" s="9">
        <v>0.71</v>
      </c>
      <c r="J5" s="44">
        <v>0.51</v>
      </c>
      <c r="K5" s="45">
        <v>0.7</v>
      </c>
      <c r="L5" s="23">
        <v>0.7</v>
      </c>
      <c r="M5" s="23">
        <v>0.7</v>
      </c>
      <c r="N5" s="12">
        <f t="shared" si="0"/>
        <v>0</v>
      </c>
      <c r="O5" s="12">
        <f>(A5*0.69)</f>
        <v>0</v>
      </c>
      <c r="P5" s="12">
        <f t="shared" si="2"/>
        <v>0</v>
      </c>
      <c r="Q5" s="12">
        <f t="shared" si="3"/>
        <v>0</v>
      </c>
    </row>
    <row r="6" spans="1:17" ht="12.75">
      <c r="A6" s="12"/>
      <c r="B6" s="12" t="s">
        <v>18</v>
      </c>
      <c r="C6" s="12" t="s">
        <v>51</v>
      </c>
      <c r="D6" s="12" t="s">
        <v>80</v>
      </c>
      <c r="E6" s="12" t="s">
        <v>41</v>
      </c>
      <c r="F6" s="36">
        <v>1</v>
      </c>
      <c r="G6" s="9">
        <v>0</v>
      </c>
      <c r="H6" s="9">
        <v>0</v>
      </c>
      <c r="I6" s="9">
        <v>0</v>
      </c>
      <c r="J6" s="9">
        <v>0</v>
      </c>
      <c r="K6" s="23">
        <v>1.621</v>
      </c>
      <c r="L6" s="23">
        <v>1.621</v>
      </c>
      <c r="M6" s="23">
        <v>1.621</v>
      </c>
      <c r="N6" s="12">
        <f t="shared" si="0"/>
        <v>0</v>
      </c>
      <c r="O6" s="12">
        <f t="shared" si="1"/>
        <v>0</v>
      </c>
      <c r="P6" s="12">
        <f t="shared" si="2"/>
        <v>0</v>
      </c>
      <c r="Q6" s="12">
        <f t="shared" si="3"/>
        <v>0</v>
      </c>
    </row>
    <row r="7" spans="3:17" s="12" customFormat="1" ht="12.75">
      <c r="C7" s="12" t="s">
        <v>51</v>
      </c>
      <c r="D7" s="12">
        <v>32</v>
      </c>
      <c r="F7" s="36">
        <v>1</v>
      </c>
      <c r="G7" s="9">
        <v>0</v>
      </c>
      <c r="H7" s="9">
        <v>0</v>
      </c>
      <c r="I7" s="9">
        <v>0</v>
      </c>
      <c r="J7" s="9">
        <v>0</v>
      </c>
      <c r="K7" s="23">
        <v>0.999</v>
      </c>
      <c r="L7" s="23">
        <v>0.999</v>
      </c>
      <c r="M7" s="23">
        <v>0.999</v>
      </c>
      <c r="N7" s="12">
        <f t="shared" si="0"/>
        <v>0</v>
      </c>
      <c r="O7" s="12">
        <f t="shared" si="1"/>
        <v>0</v>
      </c>
      <c r="P7" s="12">
        <f t="shared" si="2"/>
        <v>0</v>
      </c>
      <c r="Q7" s="12">
        <f t="shared" si="3"/>
        <v>0</v>
      </c>
    </row>
    <row r="8" spans="1:17" ht="12.75">
      <c r="A8" s="12"/>
      <c r="B8" s="12" t="s">
        <v>14</v>
      </c>
      <c r="C8" s="12" t="s">
        <v>32</v>
      </c>
      <c r="D8" s="12">
        <v>12</v>
      </c>
      <c r="E8" s="12" t="s">
        <v>33</v>
      </c>
      <c r="F8" s="36" t="s">
        <v>106</v>
      </c>
      <c r="G8" s="9">
        <v>3.74</v>
      </c>
      <c r="H8" s="46">
        <v>0.35</v>
      </c>
      <c r="I8" s="9">
        <v>0.97</v>
      </c>
      <c r="J8" s="44">
        <v>0.08</v>
      </c>
      <c r="K8" s="45">
        <v>0.832</v>
      </c>
      <c r="L8" s="23">
        <v>0.832</v>
      </c>
      <c r="M8" s="23">
        <v>0.832</v>
      </c>
      <c r="N8" s="12">
        <f t="shared" si="0"/>
        <v>0</v>
      </c>
      <c r="O8" s="12">
        <f t="shared" si="1"/>
        <v>0</v>
      </c>
      <c r="P8" s="12">
        <f t="shared" si="2"/>
        <v>0</v>
      </c>
      <c r="Q8" s="12">
        <f t="shared" si="3"/>
        <v>0</v>
      </c>
    </row>
    <row r="9" spans="1:17" ht="12.75">
      <c r="A9" s="12"/>
      <c r="B9" s="12" t="s">
        <v>4</v>
      </c>
      <c r="C9" s="12" t="s">
        <v>22</v>
      </c>
      <c r="D9" s="12">
        <v>12</v>
      </c>
      <c r="E9" s="12" t="s">
        <v>26</v>
      </c>
      <c r="F9" s="36" t="s">
        <v>105</v>
      </c>
      <c r="G9" s="9">
        <v>0.434</v>
      </c>
      <c r="H9" s="9">
        <v>0.434</v>
      </c>
      <c r="I9" s="9">
        <v>0.25</v>
      </c>
      <c r="J9" s="44">
        <v>0.35</v>
      </c>
      <c r="K9" s="45">
        <v>1.029066</v>
      </c>
      <c r="L9" s="23">
        <v>1.029066</v>
      </c>
      <c r="M9" s="23">
        <v>1.029066</v>
      </c>
      <c r="N9" s="12">
        <f t="shared" si="0"/>
        <v>0</v>
      </c>
      <c r="O9" s="12">
        <f t="shared" si="1"/>
        <v>0</v>
      </c>
      <c r="P9" s="12">
        <f t="shared" si="2"/>
        <v>0</v>
      </c>
      <c r="Q9" s="12">
        <f t="shared" si="3"/>
        <v>0</v>
      </c>
    </row>
    <row r="10" spans="1:17" ht="12.75">
      <c r="A10" s="12"/>
      <c r="B10" s="12" t="s">
        <v>8</v>
      </c>
      <c r="C10" s="12" t="s">
        <v>22</v>
      </c>
      <c r="D10" s="12">
        <v>18</v>
      </c>
      <c r="E10" s="12" t="s">
        <v>30</v>
      </c>
      <c r="F10" s="36" t="s">
        <v>95</v>
      </c>
      <c r="G10" s="9">
        <v>0.798</v>
      </c>
      <c r="H10" s="46">
        <v>0.64</v>
      </c>
      <c r="I10" s="9">
        <v>0.8</v>
      </c>
      <c r="J10" s="44">
        <v>0</v>
      </c>
      <c r="K10" s="45">
        <v>0.835</v>
      </c>
      <c r="L10" s="23">
        <v>0.835</v>
      </c>
      <c r="M10" s="43">
        <v>0.863</v>
      </c>
      <c r="N10" s="12">
        <f t="shared" si="0"/>
        <v>0</v>
      </c>
      <c r="O10" s="12">
        <f t="shared" si="1"/>
        <v>0</v>
      </c>
      <c r="P10" s="12">
        <f t="shared" si="2"/>
        <v>0</v>
      </c>
      <c r="Q10" s="12">
        <f t="shared" si="3"/>
        <v>0</v>
      </c>
    </row>
    <row r="11" spans="1:17" ht="12.75">
      <c r="A11" s="12"/>
      <c r="B11" s="12" t="s">
        <v>3</v>
      </c>
      <c r="C11" s="12" t="s">
        <v>22</v>
      </c>
      <c r="D11" s="12">
        <v>12</v>
      </c>
      <c r="E11" s="12" t="s">
        <v>25</v>
      </c>
      <c r="F11" s="36">
        <v>1</v>
      </c>
      <c r="G11" s="9">
        <v>0.364</v>
      </c>
      <c r="H11" s="46">
        <v>0.28</v>
      </c>
      <c r="I11" s="9">
        <v>0</v>
      </c>
      <c r="J11" s="9">
        <v>0</v>
      </c>
      <c r="K11" s="45">
        <v>0.79</v>
      </c>
      <c r="L11" s="23">
        <v>0.79</v>
      </c>
      <c r="M11" s="23">
        <v>0.79</v>
      </c>
      <c r="N11" s="12">
        <f t="shared" si="0"/>
        <v>0</v>
      </c>
      <c r="O11" s="12">
        <f t="shared" si="1"/>
        <v>0</v>
      </c>
      <c r="P11" s="12">
        <f>A11*I11</f>
        <v>0</v>
      </c>
      <c r="Q11" s="12">
        <f>A11*J11</f>
        <v>0</v>
      </c>
    </row>
    <row r="12" spans="1:17" ht="12.75">
      <c r="A12" s="12"/>
      <c r="B12" s="22" t="s">
        <v>78</v>
      </c>
      <c r="C12" s="12" t="s">
        <v>21</v>
      </c>
      <c r="D12" s="12"/>
      <c r="E12" s="12" t="s">
        <v>52</v>
      </c>
      <c r="F12" s="36"/>
      <c r="G12" s="9">
        <v>0</v>
      </c>
      <c r="H12" s="9">
        <v>0</v>
      </c>
      <c r="I12" s="9">
        <v>0</v>
      </c>
      <c r="J12" s="9">
        <v>0</v>
      </c>
      <c r="K12" s="23" t="s">
        <v>82</v>
      </c>
      <c r="L12" s="23" t="s">
        <v>82</v>
      </c>
      <c r="M12" s="23" t="s">
        <v>82</v>
      </c>
      <c r="N12" s="12">
        <f t="shared" si="0"/>
        <v>0</v>
      </c>
      <c r="O12" s="12">
        <f t="shared" si="1"/>
        <v>0</v>
      </c>
      <c r="P12" s="12">
        <f>A12*I12</f>
        <v>0</v>
      </c>
      <c r="Q12" s="12">
        <f>A12*J12</f>
        <v>0</v>
      </c>
    </row>
    <row r="13" spans="1:17" ht="12.75">
      <c r="A13" s="12"/>
      <c r="B13" s="12" t="s">
        <v>10</v>
      </c>
      <c r="C13" s="12" t="s">
        <v>21</v>
      </c>
      <c r="D13" s="12"/>
      <c r="E13" s="12" t="s">
        <v>54</v>
      </c>
      <c r="F13" s="36" t="s">
        <v>96</v>
      </c>
      <c r="G13" s="9">
        <v>4.5</v>
      </c>
      <c r="H13" s="9">
        <v>4.5</v>
      </c>
      <c r="I13" s="9">
        <v>4.5</v>
      </c>
      <c r="J13" s="44">
        <v>3.78</v>
      </c>
      <c r="K13" s="45">
        <v>1.029066</v>
      </c>
      <c r="L13" s="23">
        <v>1.029066</v>
      </c>
      <c r="M13" s="23">
        <v>1.029066</v>
      </c>
      <c r="N13" s="12">
        <f t="shared" si="0"/>
        <v>0</v>
      </c>
      <c r="O13" s="12">
        <f t="shared" si="1"/>
        <v>0</v>
      </c>
      <c r="P13" s="12">
        <f t="shared" si="2"/>
        <v>0</v>
      </c>
      <c r="Q13" s="12">
        <f t="shared" si="3"/>
        <v>0</v>
      </c>
    </row>
    <row r="14" spans="1:17" ht="12.75">
      <c r="A14" s="12"/>
      <c r="B14" s="12" t="s">
        <v>31</v>
      </c>
      <c r="C14" s="12" t="s">
        <v>21</v>
      </c>
      <c r="D14" s="12"/>
      <c r="E14" s="12" t="s">
        <v>49</v>
      </c>
      <c r="F14" s="36">
        <v>11</v>
      </c>
      <c r="G14" s="9">
        <v>3.82</v>
      </c>
      <c r="H14" s="9">
        <v>3.82</v>
      </c>
      <c r="I14" s="9">
        <v>3.82</v>
      </c>
      <c r="J14" s="44">
        <v>0.16</v>
      </c>
      <c r="K14" s="45">
        <v>1.17</v>
      </c>
      <c r="L14" s="23">
        <v>1.17</v>
      </c>
      <c r="M14" s="23">
        <v>1.17</v>
      </c>
      <c r="N14" s="12">
        <f t="shared" si="0"/>
        <v>0</v>
      </c>
      <c r="O14" s="12">
        <f t="shared" si="1"/>
        <v>0</v>
      </c>
      <c r="P14" s="12">
        <f t="shared" si="2"/>
        <v>0</v>
      </c>
      <c r="Q14" s="12">
        <f t="shared" si="3"/>
        <v>0</v>
      </c>
    </row>
    <row r="15" spans="1:17" ht="12.75">
      <c r="A15" s="12"/>
      <c r="B15" s="12" t="s">
        <v>11</v>
      </c>
      <c r="C15" s="12" t="s">
        <v>21</v>
      </c>
      <c r="D15" s="12"/>
      <c r="E15" s="12" t="s">
        <v>35</v>
      </c>
      <c r="F15" s="36">
        <v>5</v>
      </c>
      <c r="G15" s="9">
        <v>3.74</v>
      </c>
      <c r="H15" s="9">
        <v>3.74</v>
      </c>
      <c r="I15" s="9">
        <v>3.74</v>
      </c>
      <c r="J15" s="46">
        <v>0.89</v>
      </c>
      <c r="K15" s="45">
        <v>0.832</v>
      </c>
      <c r="L15" s="23">
        <v>0.832</v>
      </c>
      <c r="M15" s="23">
        <v>0.832</v>
      </c>
      <c r="N15" s="12">
        <f t="shared" si="0"/>
        <v>0</v>
      </c>
      <c r="O15" s="12">
        <f t="shared" si="1"/>
        <v>0</v>
      </c>
      <c r="P15" s="12">
        <f t="shared" si="2"/>
        <v>0</v>
      </c>
      <c r="Q15" s="12">
        <f t="shared" si="3"/>
        <v>0</v>
      </c>
    </row>
    <row r="16" spans="1:17" ht="12.75">
      <c r="A16" s="12"/>
      <c r="B16" s="12" t="s">
        <v>17</v>
      </c>
      <c r="C16" s="12" t="s">
        <v>21</v>
      </c>
      <c r="D16" s="12"/>
      <c r="E16" s="12" t="s">
        <v>40</v>
      </c>
      <c r="F16" s="36" t="s">
        <v>96</v>
      </c>
      <c r="G16" s="9">
        <v>4.5</v>
      </c>
      <c r="H16" s="9">
        <v>4.5</v>
      </c>
      <c r="I16" s="9">
        <v>4.5</v>
      </c>
      <c r="J16" s="44">
        <v>4.36</v>
      </c>
      <c r="K16" s="45">
        <v>1.029066</v>
      </c>
      <c r="L16" s="23">
        <v>1.029066</v>
      </c>
      <c r="M16" s="12">
        <v>1.029</v>
      </c>
      <c r="N16" s="12">
        <f t="shared" si="0"/>
        <v>0</v>
      </c>
      <c r="O16" s="12">
        <f t="shared" si="1"/>
        <v>0</v>
      </c>
      <c r="P16" s="12">
        <f t="shared" si="2"/>
        <v>0</v>
      </c>
      <c r="Q16" s="12">
        <f t="shared" si="3"/>
        <v>0</v>
      </c>
    </row>
    <row r="17" spans="1:17" ht="12.75">
      <c r="A17" s="12"/>
      <c r="B17" s="12" t="s">
        <v>12</v>
      </c>
      <c r="C17" s="12" t="s">
        <v>21</v>
      </c>
      <c r="D17" s="12"/>
      <c r="E17" s="12" t="s">
        <v>36</v>
      </c>
      <c r="F17" s="36">
        <v>5</v>
      </c>
      <c r="G17" s="9">
        <v>3.74</v>
      </c>
      <c r="H17" s="9">
        <v>3.74</v>
      </c>
      <c r="I17" s="9">
        <v>3.74</v>
      </c>
      <c r="J17" s="46">
        <v>0.89</v>
      </c>
      <c r="K17" s="45">
        <v>0.832</v>
      </c>
      <c r="L17" s="23">
        <v>0.832</v>
      </c>
      <c r="M17" s="23">
        <v>0.832</v>
      </c>
      <c r="N17" s="12">
        <f t="shared" si="0"/>
        <v>0</v>
      </c>
      <c r="O17" s="12">
        <f t="shared" si="1"/>
        <v>0</v>
      </c>
      <c r="P17" s="12">
        <f t="shared" si="2"/>
        <v>0</v>
      </c>
      <c r="Q17" s="12">
        <f t="shared" si="3"/>
        <v>0</v>
      </c>
    </row>
    <row r="18" spans="1:17" ht="12.75">
      <c r="A18" s="12"/>
      <c r="B18" s="12" t="s">
        <v>9</v>
      </c>
      <c r="C18" s="12" t="s">
        <v>21</v>
      </c>
      <c r="D18" s="12"/>
      <c r="E18" s="12" t="s">
        <v>39</v>
      </c>
      <c r="F18" s="36" t="s">
        <v>96</v>
      </c>
      <c r="G18" s="9">
        <v>4.5</v>
      </c>
      <c r="H18" s="9">
        <v>4.5</v>
      </c>
      <c r="I18" s="9">
        <v>4.5</v>
      </c>
      <c r="J18" s="44">
        <v>3.78</v>
      </c>
      <c r="K18" s="45">
        <v>1.029066</v>
      </c>
      <c r="L18" s="23">
        <v>1.029066</v>
      </c>
      <c r="M18" s="23">
        <v>1.029066</v>
      </c>
      <c r="N18" s="12">
        <f t="shared" si="0"/>
        <v>0</v>
      </c>
      <c r="O18" s="12">
        <f t="shared" si="1"/>
        <v>0</v>
      </c>
      <c r="P18" s="12">
        <f t="shared" si="2"/>
        <v>0</v>
      </c>
      <c r="Q18" s="12">
        <f t="shared" si="3"/>
        <v>0</v>
      </c>
    </row>
    <row r="19" spans="1:17" ht="12.75">
      <c r="A19" s="12"/>
      <c r="B19" s="12" t="s">
        <v>15</v>
      </c>
      <c r="C19" s="12" t="s">
        <v>21</v>
      </c>
      <c r="D19" s="12"/>
      <c r="E19" s="12" t="s">
        <v>37</v>
      </c>
      <c r="F19" s="36" t="s">
        <v>96</v>
      </c>
      <c r="G19" s="9">
        <v>4.5</v>
      </c>
      <c r="H19" s="9">
        <v>4.5</v>
      </c>
      <c r="I19" s="9">
        <v>4.5</v>
      </c>
      <c r="J19" s="44">
        <v>3.78</v>
      </c>
      <c r="K19" s="45">
        <v>1.029066</v>
      </c>
      <c r="L19" s="23">
        <v>1.029066</v>
      </c>
      <c r="M19" s="23">
        <v>1.029066</v>
      </c>
      <c r="N19" s="12">
        <f t="shared" si="0"/>
        <v>0</v>
      </c>
      <c r="O19" s="12">
        <f t="shared" si="1"/>
        <v>0</v>
      </c>
      <c r="P19" s="12">
        <f t="shared" si="2"/>
        <v>0</v>
      </c>
      <c r="Q19" s="12">
        <f t="shared" si="3"/>
        <v>0</v>
      </c>
    </row>
    <row r="20" spans="1:17" ht="12.75">
      <c r="A20" s="12"/>
      <c r="B20" s="12" t="s">
        <v>13</v>
      </c>
      <c r="C20" s="12" t="s">
        <v>21</v>
      </c>
      <c r="D20" s="12"/>
      <c r="E20" s="12" t="s">
        <v>34</v>
      </c>
      <c r="F20" s="36" t="s">
        <v>96</v>
      </c>
      <c r="G20" s="9">
        <v>4.5</v>
      </c>
      <c r="H20" s="9">
        <v>4.5</v>
      </c>
      <c r="I20" s="9">
        <v>4.5</v>
      </c>
      <c r="J20" s="44">
        <v>3.78</v>
      </c>
      <c r="K20" s="45">
        <v>1.029066</v>
      </c>
      <c r="L20" s="23">
        <v>1.029066</v>
      </c>
      <c r="M20" s="23">
        <v>1.029066</v>
      </c>
      <c r="N20" s="12">
        <f t="shared" si="0"/>
        <v>0</v>
      </c>
      <c r="O20" s="12">
        <f t="shared" si="1"/>
        <v>0</v>
      </c>
      <c r="P20" s="12">
        <f t="shared" si="2"/>
        <v>0</v>
      </c>
      <c r="Q20" s="12">
        <f t="shared" si="3"/>
        <v>0</v>
      </c>
    </row>
    <row r="21" spans="1:17" ht="12.75">
      <c r="A21" s="12"/>
      <c r="B21" s="12" t="s">
        <v>16</v>
      </c>
      <c r="C21" s="12" t="s">
        <v>21</v>
      </c>
      <c r="D21" s="12"/>
      <c r="E21" s="12" t="s">
        <v>38</v>
      </c>
      <c r="F21" s="36" t="s">
        <v>96</v>
      </c>
      <c r="G21" s="9">
        <v>4.5</v>
      </c>
      <c r="H21" s="9">
        <v>4.5</v>
      </c>
      <c r="I21" s="9">
        <v>4.5</v>
      </c>
      <c r="J21" s="44">
        <v>3.78</v>
      </c>
      <c r="K21" s="45">
        <v>1.029066</v>
      </c>
      <c r="L21" s="23">
        <v>1.029066</v>
      </c>
      <c r="M21" s="23">
        <v>1.029066</v>
      </c>
      <c r="N21" s="12">
        <f t="shared" si="0"/>
        <v>0</v>
      </c>
      <c r="O21" s="12">
        <f t="shared" si="1"/>
        <v>0</v>
      </c>
      <c r="P21" s="12">
        <f t="shared" si="2"/>
        <v>0</v>
      </c>
      <c r="Q21" s="12">
        <f t="shared" si="3"/>
        <v>0</v>
      </c>
    </row>
    <row r="22" spans="1:17" ht="12.75">
      <c r="A22" s="12"/>
      <c r="B22" s="12" t="s">
        <v>48</v>
      </c>
      <c r="C22" s="12" t="s">
        <v>21</v>
      </c>
      <c r="D22" s="12"/>
      <c r="E22" s="12" t="s">
        <v>56</v>
      </c>
      <c r="F22" s="36">
        <v>9</v>
      </c>
      <c r="G22" s="9">
        <v>2.35</v>
      </c>
      <c r="H22" s="9">
        <v>2.35</v>
      </c>
      <c r="I22" s="9">
        <v>0.02</v>
      </c>
      <c r="J22" s="47" t="s">
        <v>83</v>
      </c>
      <c r="K22" s="45">
        <v>1.071</v>
      </c>
      <c r="L22" s="23">
        <v>1.071</v>
      </c>
      <c r="M22" s="23">
        <v>1.071</v>
      </c>
      <c r="N22" s="12">
        <f t="shared" si="0"/>
        <v>0</v>
      </c>
      <c r="O22" s="12">
        <f t="shared" si="1"/>
        <v>0</v>
      </c>
      <c r="P22" s="12">
        <f t="shared" si="2"/>
        <v>0</v>
      </c>
      <c r="Q22" s="52" t="s">
        <v>83</v>
      </c>
    </row>
    <row r="23" spans="1:17" ht="12.75">
      <c r="A23" s="12"/>
      <c r="B23" s="12" t="s">
        <v>44</v>
      </c>
      <c r="C23" s="12" t="s">
        <v>21</v>
      </c>
      <c r="D23" s="12"/>
      <c r="E23" s="12" t="s">
        <v>45</v>
      </c>
      <c r="F23" s="36">
        <v>10</v>
      </c>
      <c r="G23" s="9">
        <v>1.171</v>
      </c>
      <c r="H23" s="46">
        <v>0</v>
      </c>
      <c r="I23" s="9">
        <v>0.01</v>
      </c>
      <c r="J23" s="44">
        <v>0</v>
      </c>
      <c r="K23" s="45">
        <v>1.17</v>
      </c>
      <c r="L23" s="23">
        <v>1.17</v>
      </c>
      <c r="M23" s="43">
        <v>1.16</v>
      </c>
      <c r="N23" s="12">
        <f t="shared" si="0"/>
        <v>0</v>
      </c>
      <c r="O23" s="12">
        <f t="shared" si="1"/>
        <v>0</v>
      </c>
      <c r="P23" s="12">
        <f t="shared" si="2"/>
        <v>0</v>
      </c>
      <c r="Q23" s="12">
        <f t="shared" si="3"/>
        <v>0</v>
      </c>
    </row>
    <row r="24" spans="1:17" ht="12.75">
      <c r="A24" s="12">
        <v>6</v>
      </c>
      <c r="B24" s="12" t="s">
        <v>23</v>
      </c>
      <c r="C24" s="12" t="s">
        <v>22</v>
      </c>
      <c r="D24" s="12">
        <v>20</v>
      </c>
      <c r="E24" s="12" t="s">
        <v>27</v>
      </c>
      <c r="F24" s="36" t="s">
        <v>103</v>
      </c>
      <c r="G24" s="9">
        <v>0.962</v>
      </c>
      <c r="H24" s="46">
        <v>0.51</v>
      </c>
      <c r="I24" s="9">
        <v>0.93</v>
      </c>
      <c r="J24" s="44">
        <v>0.28</v>
      </c>
      <c r="K24" s="45">
        <v>0.7</v>
      </c>
      <c r="L24" s="23">
        <v>0.7</v>
      </c>
      <c r="M24" s="23">
        <v>0.7</v>
      </c>
      <c r="N24" s="12">
        <f t="shared" si="0"/>
        <v>5.772</v>
      </c>
      <c r="O24" s="12">
        <f t="shared" si="1"/>
        <v>3.06</v>
      </c>
      <c r="P24" s="12">
        <f t="shared" si="2"/>
        <v>5.58</v>
      </c>
      <c r="Q24" s="12">
        <f t="shared" si="3"/>
        <v>1.6800000000000002</v>
      </c>
    </row>
    <row r="25" spans="1:17" ht="12.75">
      <c r="A25" s="12"/>
      <c r="B25" s="12" t="s">
        <v>5</v>
      </c>
      <c r="C25" s="12" t="s">
        <v>21</v>
      </c>
      <c r="D25" s="12"/>
      <c r="E25" s="12" t="s">
        <v>27</v>
      </c>
      <c r="F25" s="36"/>
      <c r="G25" s="9">
        <v>4.816</v>
      </c>
      <c r="H25" s="46">
        <v>4.4</v>
      </c>
      <c r="I25" s="9">
        <v>4.66</v>
      </c>
      <c r="J25" s="44">
        <v>4.32</v>
      </c>
      <c r="K25" s="45">
        <v>1.02</v>
      </c>
      <c r="L25" s="23">
        <v>1.02</v>
      </c>
      <c r="M25" s="23">
        <v>1.02</v>
      </c>
      <c r="N25" s="12">
        <f t="shared" si="0"/>
        <v>0</v>
      </c>
      <c r="O25" s="12">
        <f t="shared" si="1"/>
        <v>0</v>
      </c>
      <c r="P25" s="12">
        <f t="shared" si="2"/>
        <v>0</v>
      </c>
      <c r="Q25" s="12">
        <f t="shared" si="3"/>
        <v>0</v>
      </c>
    </row>
    <row r="26" spans="1:17" ht="12.75">
      <c r="A26" s="12"/>
      <c r="B26" s="12" t="s">
        <v>43</v>
      </c>
      <c r="C26" s="12" t="s">
        <v>21</v>
      </c>
      <c r="D26" s="12"/>
      <c r="E26" s="12" t="s">
        <v>46</v>
      </c>
      <c r="F26" s="36">
        <v>10</v>
      </c>
      <c r="G26" s="9">
        <v>0.677</v>
      </c>
      <c r="H26" s="46">
        <v>0</v>
      </c>
      <c r="I26" s="9">
        <v>0.05</v>
      </c>
      <c r="J26" s="44">
        <v>0</v>
      </c>
      <c r="K26" s="45">
        <v>1.16</v>
      </c>
      <c r="L26" s="23">
        <v>1.16</v>
      </c>
      <c r="M26" s="23">
        <v>1.16</v>
      </c>
      <c r="N26" s="12">
        <f t="shared" si="0"/>
        <v>0</v>
      </c>
      <c r="O26" s="12">
        <f t="shared" si="1"/>
        <v>0</v>
      </c>
      <c r="P26" s="12">
        <f t="shared" si="2"/>
        <v>0</v>
      </c>
      <c r="Q26" s="12">
        <f t="shared" si="3"/>
        <v>0</v>
      </c>
    </row>
    <row r="27" spans="1:17" ht="12.75">
      <c r="A27" s="12"/>
      <c r="B27" s="12" t="s">
        <v>20</v>
      </c>
      <c r="C27" s="12" t="s">
        <v>21</v>
      </c>
      <c r="D27" s="12"/>
      <c r="E27" s="12" t="s">
        <v>47</v>
      </c>
      <c r="F27" s="36">
        <v>8</v>
      </c>
      <c r="G27" s="9">
        <v>2.17</v>
      </c>
      <c r="H27" s="44">
        <v>2.09</v>
      </c>
      <c r="I27" s="9">
        <v>0.05</v>
      </c>
      <c r="J27" s="44">
        <v>0</v>
      </c>
      <c r="K27" s="45">
        <v>0.93</v>
      </c>
      <c r="L27" s="23">
        <v>0.93</v>
      </c>
      <c r="M27" s="23">
        <v>0.93</v>
      </c>
      <c r="N27" s="12">
        <f t="shared" si="0"/>
        <v>0</v>
      </c>
      <c r="O27" s="12">
        <f t="shared" si="1"/>
        <v>0</v>
      </c>
      <c r="P27" s="12">
        <f t="shared" si="2"/>
        <v>0</v>
      </c>
      <c r="Q27" s="12">
        <f t="shared" si="3"/>
        <v>0</v>
      </c>
    </row>
    <row r="28" spans="1:17" ht="12.75">
      <c r="A28" s="12">
        <v>10</v>
      </c>
      <c r="B28" s="12" t="s">
        <v>2</v>
      </c>
      <c r="C28" s="12" t="s">
        <v>21</v>
      </c>
      <c r="D28" s="12"/>
      <c r="E28" s="12" t="s">
        <v>24</v>
      </c>
      <c r="F28" s="37"/>
      <c r="G28" s="9">
        <v>7.26</v>
      </c>
      <c r="H28" s="9">
        <v>7.26</v>
      </c>
      <c r="I28" s="9">
        <v>7.26</v>
      </c>
      <c r="J28" s="9">
        <v>7.26</v>
      </c>
      <c r="K28" s="23">
        <v>0.871</v>
      </c>
      <c r="L28" s="23">
        <v>0.871</v>
      </c>
      <c r="M28" s="23">
        <v>0.871</v>
      </c>
      <c r="N28" s="12">
        <f t="shared" si="0"/>
        <v>72.6</v>
      </c>
      <c r="O28" s="12">
        <f t="shared" si="1"/>
        <v>72.6</v>
      </c>
      <c r="P28" s="12">
        <f t="shared" si="2"/>
        <v>72.6</v>
      </c>
      <c r="Q28" s="12">
        <f t="shared" si="3"/>
        <v>72.6</v>
      </c>
    </row>
    <row r="29" spans="7:17" ht="13.5" thickBot="1">
      <c r="G29" s="9"/>
      <c r="H29" s="24"/>
      <c r="I29" s="12"/>
      <c r="J29" s="12"/>
      <c r="K29" s="9"/>
      <c r="L29" s="21"/>
      <c r="M29" s="21"/>
      <c r="N29" s="35">
        <f>SUM(N3:N28)</f>
        <v>78.372</v>
      </c>
      <c r="O29" s="35">
        <f>SUM(O3:O28)</f>
        <v>75.66</v>
      </c>
      <c r="P29" s="35">
        <f>SUM(P3:P28)</f>
        <v>78.17999999999999</v>
      </c>
      <c r="Q29" s="35">
        <f>SUM(Q3:Q28)</f>
        <v>74.28</v>
      </c>
    </row>
    <row r="30" spans="2:17" ht="12.75">
      <c r="B30" s="59" t="s">
        <v>84</v>
      </c>
      <c r="C30" s="60"/>
      <c r="D30" s="60"/>
      <c r="E30" s="60"/>
      <c r="F30" s="60"/>
      <c r="G30" s="60"/>
      <c r="H30" s="60"/>
      <c r="I30" s="61"/>
      <c r="L30" s="2"/>
      <c r="N30" s="2"/>
      <c r="O30" s="2"/>
      <c r="P30" s="2"/>
      <c r="Q30" s="12"/>
    </row>
    <row r="31" spans="2:9" ht="12.75">
      <c r="B31" s="53" t="s">
        <v>116</v>
      </c>
      <c r="C31" s="54"/>
      <c r="D31" s="54"/>
      <c r="E31" s="54"/>
      <c r="F31" s="55"/>
      <c r="G31" s="56"/>
      <c r="H31" s="56"/>
      <c r="I31" s="57"/>
    </row>
    <row r="32" spans="2:9" ht="12.75" customHeight="1">
      <c r="B32" s="63" t="s">
        <v>85</v>
      </c>
      <c r="C32" s="64"/>
      <c r="D32" s="64"/>
      <c r="E32" s="64"/>
      <c r="F32" s="64"/>
      <c r="G32" s="64"/>
      <c r="H32" s="64"/>
      <c r="I32" s="65"/>
    </row>
    <row r="33" spans="2:9" ht="12.75">
      <c r="B33" s="66" t="s">
        <v>89</v>
      </c>
      <c r="C33" s="67"/>
      <c r="D33" s="67"/>
      <c r="E33" s="67"/>
      <c r="F33" s="67"/>
      <c r="G33" s="67"/>
      <c r="H33" s="67"/>
      <c r="I33" s="68"/>
    </row>
    <row r="34" spans="2:9" ht="13.5" thickBot="1">
      <c r="B34" s="69"/>
      <c r="C34" s="70"/>
      <c r="D34" s="70"/>
      <c r="E34" s="70"/>
      <c r="F34" s="70"/>
      <c r="G34" s="70"/>
      <c r="H34" s="70"/>
      <c r="I34" s="71"/>
    </row>
    <row r="35" spans="2:9" ht="12.75">
      <c r="B35" s="12"/>
      <c r="C35" s="12"/>
      <c r="D35" s="12"/>
      <c r="E35" s="12"/>
      <c r="G35" s="12"/>
      <c r="H35" s="24"/>
      <c r="I35" s="12"/>
    </row>
    <row r="36" spans="2:9" ht="12.75">
      <c r="B36" s="62" t="s">
        <v>97</v>
      </c>
      <c r="C36" s="62"/>
      <c r="D36" s="62"/>
      <c r="E36" s="62"/>
      <c r="F36" s="62"/>
      <c r="G36" s="62"/>
      <c r="H36" s="62"/>
      <c r="I36" s="62"/>
    </row>
    <row r="37" spans="2:9" ht="12.75">
      <c r="B37" s="40" t="s">
        <v>98</v>
      </c>
      <c r="C37" s="12"/>
      <c r="D37" s="12"/>
      <c r="E37" s="12"/>
      <c r="G37" s="12"/>
      <c r="H37" s="24"/>
      <c r="I37" s="12"/>
    </row>
    <row r="38" spans="2:9" ht="12.75">
      <c r="B38" s="58" t="s">
        <v>112</v>
      </c>
      <c r="C38" s="58"/>
      <c r="D38" s="58"/>
      <c r="E38" s="58"/>
      <c r="F38" s="58"/>
      <c r="G38" s="58"/>
      <c r="H38" s="58"/>
      <c r="I38" s="58"/>
    </row>
    <row r="39" spans="2:9" ht="12.75">
      <c r="B39" s="58"/>
      <c r="C39" s="58"/>
      <c r="D39" s="58"/>
      <c r="E39" s="58"/>
      <c r="F39" s="58"/>
      <c r="G39" s="58"/>
      <c r="H39" s="58"/>
      <c r="I39" s="58"/>
    </row>
    <row r="40" spans="2:9" ht="12.75">
      <c r="B40" s="58" t="s">
        <v>92</v>
      </c>
      <c r="C40" s="58"/>
      <c r="D40" s="58"/>
      <c r="E40" s="58"/>
      <c r="F40" s="58"/>
      <c r="G40" s="58"/>
      <c r="H40" s="58"/>
      <c r="I40" s="58"/>
    </row>
    <row r="41" spans="2:9" ht="12.75">
      <c r="B41" s="58"/>
      <c r="C41" s="58"/>
      <c r="D41" s="58"/>
      <c r="E41" s="58"/>
      <c r="F41" s="58"/>
      <c r="G41" s="58"/>
      <c r="H41" s="58"/>
      <c r="I41" s="58"/>
    </row>
    <row r="42" spans="2:9" ht="12.75">
      <c r="B42" s="40" t="s">
        <v>107</v>
      </c>
      <c r="C42" s="12"/>
      <c r="D42" s="12"/>
      <c r="E42" s="12"/>
      <c r="G42" s="12"/>
      <c r="H42" s="24"/>
      <c r="I42" s="12"/>
    </row>
    <row r="43" spans="2:9" ht="12.75">
      <c r="B43" s="40" t="s">
        <v>93</v>
      </c>
      <c r="C43" s="12"/>
      <c r="D43" s="12"/>
      <c r="E43" s="12"/>
      <c r="G43" s="12"/>
      <c r="H43" s="24"/>
      <c r="I43" s="12"/>
    </row>
    <row r="44" spans="2:9" ht="12.75">
      <c r="B44" s="40" t="s">
        <v>94</v>
      </c>
      <c r="C44" s="12"/>
      <c r="D44" s="12"/>
      <c r="E44" s="12"/>
      <c r="G44" s="12"/>
      <c r="H44" s="24"/>
      <c r="I44" s="12"/>
    </row>
    <row r="45" spans="2:9" ht="12.75">
      <c r="B45" s="40" t="s">
        <v>108</v>
      </c>
      <c r="C45" s="12"/>
      <c r="D45" s="12"/>
      <c r="E45" s="12"/>
      <c r="G45" s="12"/>
      <c r="H45" s="24"/>
      <c r="I45" s="12"/>
    </row>
    <row r="46" spans="2:9" ht="12.75">
      <c r="B46" s="40" t="s">
        <v>109</v>
      </c>
      <c r="C46" s="12"/>
      <c r="D46" s="12"/>
      <c r="E46" s="12"/>
      <c r="G46" s="12"/>
      <c r="H46" s="24"/>
      <c r="I46" s="12"/>
    </row>
    <row r="47" spans="2:9" ht="12.75">
      <c r="B47" s="40" t="s">
        <v>110</v>
      </c>
      <c r="C47" s="12"/>
      <c r="D47" s="12"/>
      <c r="E47" s="12"/>
      <c r="G47" s="12"/>
      <c r="H47" s="24"/>
      <c r="I47" s="12"/>
    </row>
    <row r="48" spans="2:9" ht="12.75">
      <c r="B48" s="40" t="s">
        <v>111</v>
      </c>
      <c r="C48" s="12"/>
      <c r="D48" s="12"/>
      <c r="E48" s="12"/>
      <c r="G48" s="12"/>
      <c r="H48" s="24"/>
      <c r="I48" s="12"/>
    </row>
  </sheetData>
  <sheetProtection/>
  <mergeCells count="19">
    <mergeCell ref="K1:K2"/>
    <mergeCell ref="B36:I36"/>
    <mergeCell ref="B38:I39"/>
    <mergeCell ref="B40:I41"/>
    <mergeCell ref="B32:I32"/>
    <mergeCell ref="B33:I34"/>
    <mergeCell ref="F1:F2"/>
    <mergeCell ref="G1:G2"/>
    <mergeCell ref="H1:H2"/>
    <mergeCell ref="Q1:Q2"/>
    <mergeCell ref="B30:I30"/>
    <mergeCell ref="A1:B1"/>
    <mergeCell ref="J1:J2"/>
    <mergeCell ref="L1:L2"/>
    <mergeCell ref="I1:I2"/>
    <mergeCell ref="O1:O2"/>
    <mergeCell ref="P1:P2"/>
    <mergeCell ref="N1:N2"/>
    <mergeCell ref="M1:M2"/>
  </mergeCells>
  <printOptions/>
  <pageMargins left="0.75" right="0.75" top="1" bottom="1" header="0.5" footer="0.5"/>
  <pageSetup fitToHeight="1" fitToWidth="1" horizontalDpi="600" verticalDpi="600" orientation="landscape" scale="7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zoomScale="75" zoomScaleNormal="75" zoomScalePageLayoutView="0" workbookViewId="0" topLeftCell="A1">
      <selection activeCell="A26" sqref="A26"/>
    </sheetView>
  </sheetViews>
  <sheetFormatPr defaultColWidth="9.140625" defaultRowHeight="12.75"/>
  <cols>
    <col min="1" max="1" width="5.00390625" style="11" customWidth="1"/>
    <col min="2" max="2" width="15.8515625" style="11" customWidth="1"/>
    <col min="3" max="3" width="9.140625" style="11" customWidth="1"/>
    <col min="4" max="4" width="2.8515625" style="11" customWidth="1"/>
    <col min="5" max="5" width="26.421875" style="11" customWidth="1"/>
    <col min="6" max="6" width="5.8515625" style="12" bestFit="1" customWidth="1"/>
    <col min="7" max="7" width="6.8515625" style="0" customWidth="1"/>
    <col min="8" max="8" width="11.00390625" style="0" customWidth="1"/>
    <col min="9" max="9" width="7.140625" style="0" customWidth="1"/>
    <col min="10" max="10" width="10.57421875" style="0" customWidth="1"/>
    <col min="11" max="11" width="0" style="0" hidden="1" customWidth="1"/>
    <col min="12" max="12" width="10.28125" style="0" bestFit="1" customWidth="1"/>
    <col min="13" max="13" width="11.140625" style="0" customWidth="1"/>
    <col min="14" max="14" width="7.00390625" style="0" customWidth="1"/>
    <col min="15" max="15" width="10.57421875" style="0" customWidth="1"/>
    <col min="16" max="16" width="7.7109375" style="0" customWidth="1"/>
    <col min="17" max="17" width="10.8515625" style="11" customWidth="1"/>
    <col min="18" max="16384" width="9.140625" style="11" customWidth="1"/>
  </cols>
  <sheetData>
    <row r="1" spans="1:17" ht="23.25">
      <c r="A1" s="81" t="s">
        <v>123</v>
      </c>
      <c r="B1" s="82"/>
      <c r="D1" s="33"/>
      <c r="F1" s="74" t="s">
        <v>90</v>
      </c>
      <c r="G1" s="75" t="s">
        <v>55</v>
      </c>
      <c r="H1" s="76" t="s">
        <v>99</v>
      </c>
      <c r="I1" s="72" t="s">
        <v>57</v>
      </c>
      <c r="J1" s="72" t="s">
        <v>100</v>
      </c>
      <c r="K1" s="73" t="s">
        <v>58</v>
      </c>
      <c r="L1" s="73" t="s">
        <v>58</v>
      </c>
      <c r="M1" s="72" t="s">
        <v>101</v>
      </c>
      <c r="N1" s="72" t="s">
        <v>75</v>
      </c>
      <c r="O1" s="72" t="s">
        <v>102</v>
      </c>
      <c r="P1" s="72" t="s">
        <v>74</v>
      </c>
      <c r="Q1" s="72" t="s">
        <v>100</v>
      </c>
    </row>
    <row r="2" spans="1:17" ht="12.75">
      <c r="A2" s="10" t="s">
        <v>50</v>
      </c>
      <c r="B2" s="10" t="s">
        <v>0</v>
      </c>
      <c r="C2" s="10" t="s">
        <v>53</v>
      </c>
      <c r="D2" s="34" t="s">
        <v>79</v>
      </c>
      <c r="E2" s="10" t="s">
        <v>1</v>
      </c>
      <c r="F2" s="74"/>
      <c r="G2" s="75"/>
      <c r="H2" s="76"/>
      <c r="I2" s="72"/>
      <c r="J2" s="72"/>
      <c r="K2" s="73"/>
      <c r="L2" s="73"/>
      <c r="M2" s="72"/>
      <c r="N2" s="72"/>
      <c r="O2" s="72"/>
      <c r="P2" s="72"/>
      <c r="Q2" s="72"/>
    </row>
    <row r="3" spans="1:17" ht="12.75">
      <c r="A3" s="12"/>
      <c r="B3" s="12" t="s">
        <v>19</v>
      </c>
      <c r="C3" s="12" t="s">
        <v>21</v>
      </c>
      <c r="D3" s="12"/>
      <c r="E3" s="12" t="s">
        <v>42</v>
      </c>
      <c r="F3" s="51" t="s">
        <v>91</v>
      </c>
      <c r="G3" s="9">
        <v>1.8</v>
      </c>
      <c r="H3" s="9">
        <v>1.8</v>
      </c>
      <c r="I3" s="9">
        <v>0</v>
      </c>
      <c r="J3" s="44">
        <v>0.21</v>
      </c>
      <c r="K3" s="45">
        <v>0.93</v>
      </c>
      <c r="L3" s="23">
        <v>0.93</v>
      </c>
      <c r="M3" s="43">
        <v>1.26</v>
      </c>
      <c r="N3" s="12">
        <f aca="true" t="shared" si="0" ref="N3:N28">(A3*G3)</f>
        <v>0</v>
      </c>
      <c r="O3" s="12">
        <f aca="true" t="shared" si="1" ref="O3:O28">(A3*H3)</f>
        <v>0</v>
      </c>
      <c r="P3" s="12">
        <f aca="true" t="shared" si="2" ref="P3:P28">A3*I3</f>
        <v>0</v>
      </c>
      <c r="Q3" s="12">
        <f aca="true" t="shared" si="3" ref="Q3:Q28">A3*J3</f>
        <v>0</v>
      </c>
    </row>
    <row r="4" spans="1:17" ht="12.75">
      <c r="A4" s="12"/>
      <c r="B4" s="12" t="s">
        <v>7</v>
      </c>
      <c r="C4" s="12" t="s">
        <v>22</v>
      </c>
      <c r="D4" s="12">
        <v>20</v>
      </c>
      <c r="E4" s="12" t="s">
        <v>29</v>
      </c>
      <c r="F4" s="36" t="s">
        <v>103</v>
      </c>
      <c r="G4" s="9">
        <v>0.962</v>
      </c>
      <c r="H4" s="46">
        <v>0.47</v>
      </c>
      <c r="I4" s="9">
        <v>0.93</v>
      </c>
      <c r="J4" s="44">
        <v>0.47</v>
      </c>
      <c r="K4" s="45">
        <v>0.7</v>
      </c>
      <c r="L4" s="23">
        <v>0.7</v>
      </c>
      <c r="M4" s="23">
        <v>0.7</v>
      </c>
      <c r="N4" s="12">
        <f t="shared" si="0"/>
        <v>0</v>
      </c>
      <c r="O4" s="12">
        <f t="shared" si="1"/>
        <v>0</v>
      </c>
      <c r="P4" s="12">
        <f t="shared" si="2"/>
        <v>0</v>
      </c>
      <c r="Q4" s="12">
        <f t="shared" si="3"/>
        <v>0</v>
      </c>
    </row>
    <row r="5" spans="1:17" ht="12.75">
      <c r="A5" s="12"/>
      <c r="B5" s="12" t="s">
        <v>6</v>
      </c>
      <c r="C5" s="12" t="s">
        <v>22</v>
      </c>
      <c r="D5" s="12">
        <v>20</v>
      </c>
      <c r="E5" s="12" t="s">
        <v>28</v>
      </c>
      <c r="F5" s="36" t="s">
        <v>104</v>
      </c>
      <c r="G5" s="9">
        <v>0.728</v>
      </c>
      <c r="H5" s="44">
        <v>0.51</v>
      </c>
      <c r="I5" s="9">
        <v>0.71</v>
      </c>
      <c r="J5" s="44">
        <v>0.51</v>
      </c>
      <c r="K5" s="45">
        <v>0.7</v>
      </c>
      <c r="L5" s="23">
        <v>0.7</v>
      </c>
      <c r="M5" s="23">
        <v>0.7</v>
      </c>
      <c r="N5" s="12">
        <f t="shared" si="0"/>
        <v>0</v>
      </c>
      <c r="O5" s="12">
        <f>(A5*0.69)</f>
        <v>0</v>
      </c>
      <c r="P5" s="12">
        <f t="shared" si="2"/>
        <v>0</v>
      </c>
      <c r="Q5" s="12">
        <f t="shared" si="3"/>
        <v>0</v>
      </c>
    </row>
    <row r="6" spans="1:17" ht="12.75">
      <c r="A6" s="12"/>
      <c r="B6" s="12" t="s">
        <v>18</v>
      </c>
      <c r="C6" s="12" t="s">
        <v>51</v>
      </c>
      <c r="D6" s="12" t="s">
        <v>80</v>
      </c>
      <c r="E6" s="12" t="s">
        <v>41</v>
      </c>
      <c r="F6" s="36">
        <v>1</v>
      </c>
      <c r="G6" s="9">
        <v>0</v>
      </c>
      <c r="H6" s="9">
        <v>0</v>
      </c>
      <c r="I6" s="9">
        <v>0</v>
      </c>
      <c r="J6" s="9">
        <v>0</v>
      </c>
      <c r="K6" s="23">
        <v>1.621</v>
      </c>
      <c r="L6" s="23">
        <v>1.621</v>
      </c>
      <c r="M6" s="23">
        <v>1.621</v>
      </c>
      <c r="N6" s="12">
        <f t="shared" si="0"/>
        <v>0</v>
      </c>
      <c r="O6" s="12">
        <f t="shared" si="1"/>
        <v>0</v>
      </c>
      <c r="P6" s="12">
        <f t="shared" si="2"/>
        <v>0</v>
      </c>
      <c r="Q6" s="12">
        <f t="shared" si="3"/>
        <v>0</v>
      </c>
    </row>
    <row r="7" spans="3:17" s="12" customFormat="1" ht="12.75">
      <c r="C7" s="12" t="s">
        <v>51</v>
      </c>
      <c r="D7" s="12">
        <v>32</v>
      </c>
      <c r="F7" s="36">
        <v>1</v>
      </c>
      <c r="G7" s="9">
        <v>0</v>
      </c>
      <c r="H7" s="9">
        <v>0</v>
      </c>
      <c r="I7" s="9">
        <v>0</v>
      </c>
      <c r="J7" s="9">
        <v>0</v>
      </c>
      <c r="K7" s="23">
        <v>0.999</v>
      </c>
      <c r="L7" s="23">
        <v>0.999</v>
      </c>
      <c r="M7" s="23">
        <v>0.999</v>
      </c>
      <c r="N7" s="12">
        <f t="shared" si="0"/>
        <v>0</v>
      </c>
      <c r="O7" s="12">
        <f t="shared" si="1"/>
        <v>0</v>
      </c>
      <c r="P7" s="12">
        <f t="shared" si="2"/>
        <v>0</v>
      </c>
      <c r="Q7" s="12">
        <f t="shared" si="3"/>
        <v>0</v>
      </c>
    </row>
    <row r="8" spans="1:17" ht="12.75">
      <c r="A8" s="12"/>
      <c r="B8" s="12" t="s">
        <v>14</v>
      </c>
      <c r="C8" s="12" t="s">
        <v>32</v>
      </c>
      <c r="D8" s="12">
        <v>12</v>
      </c>
      <c r="E8" s="12" t="s">
        <v>33</v>
      </c>
      <c r="F8" s="36" t="s">
        <v>106</v>
      </c>
      <c r="G8" s="9">
        <v>3.74</v>
      </c>
      <c r="H8" s="46">
        <v>0.35</v>
      </c>
      <c r="I8" s="9">
        <v>0.97</v>
      </c>
      <c r="J8" s="44">
        <v>0.08</v>
      </c>
      <c r="K8" s="45">
        <v>0.832</v>
      </c>
      <c r="L8" s="23">
        <v>0.832</v>
      </c>
      <c r="M8" s="23">
        <v>0.832</v>
      </c>
      <c r="N8" s="12">
        <f t="shared" si="0"/>
        <v>0</v>
      </c>
      <c r="O8" s="12">
        <f t="shared" si="1"/>
        <v>0</v>
      </c>
      <c r="P8" s="12">
        <f t="shared" si="2"/>
        <v>0</v>
      </c>
      <c r="Q8" s="12">
        <f t="shared" si="3"/>
        <v>0</v>
      </c>
    </row>
    <row r="9" spans="1:17" ht="12.75">
      <c r="A9" s="12">
        <v>0</v>
      </c>
      <c r="B9" s="12" t="s">
        <v>4</v>
      </c>
      <c r="C9" s="12" t="s">
        <v>22</v>
      </c>
      <c r="D9" s="12">
        <v>12</v>
      </c>
      <c r="E9" s="12" t="s">
        <v>26</v>
      </c>
      <c r="F9" s="36" t="s">
        <v>105</v>
      </c>
      <c r="G9" s="9">
        <v>0.434</v>
      </c>
      <c r="H9" s="9">
        <v>0.434</v>
      </c>
      <c r="I9" s="9">
        <v>0.25</v>
      </c>
      <c r="J9" s="44">
        <v>0.35</v>
      </c>
      <c r="K9" s="45">
        <v>1.029066</v>
      </c>
      <c r="L9" s="23">
        <v>1.029066</v>
      </c>
      <c r="M9" s="23">
        <v>1.029066</v>
      </c>
      <c r="N9" s="12">
        <f t="shared" si="0"/>
        <v>0</v>
      </c>
      <c r="O9" s="12">
        <f t="shared" si="1"/>
        <v>0</v>
      </c>
      <c r="P9" s="12">
        <f t="shared" si="2"/>
        <v>0</v>
      </c>
      <c r="Q9" s="12">
        <f t="shared" si="3"/>
        <v>0</v>
      </c>
    </row>
    <row r="10" spans="1:17" ht="12.75">
      <c r="A10" s="12"/>
      <c r="B10" s="12" t="s">
        <v>8</v>
      </c>
      <c r="C10" s="12" t="s">
        <v>22</v>
      </c>
      <c r="D10" s="12">
        <v>18</v>
      </c>
      <c r="E10" s="12" t="s">
        <v>30</v>
      </c>
      <c r="F10" s="36" t="s">
        <v>95</v>
      </c>
      <c r="G10" s="9">
        <v>0.798</v>
      </c>
      <c r="H10" s="46">
        <v>0.64</v>
      </c>
      <c r="I10" s="9">
        <v>0.8</v>
      </c>
      <c r="J10" s="44">
        <v>0</v>
      </c>
      <c r="K10" s="45">
        <v>0.835</v>
      </c>
      <c r="L10" s="23">
        <v>0.835</v>
      </c>
      <c r="M10" s="43">
        <v>0.863</v>
      </c>
      <c r="N10" s="12">
        <f t="shared" si="0"/>
        <v>0</v>
      </c>
      <c r="O10" s="12">
        <f t="shared" si="1"/>
        <v>0</v>
      </c>
      <c r="P10" s="12">
        <f t="shared" si="2"/>
        <v>0</v>
      </c>
      <c r="Q10" s="12">
        <f t="shared" si="3"/>
        <v>0</v>
      </c>
    </row>
    <row r="11" spans="1:17" ht="12.75">
      <c r="A11" s="12"/>
      <c r="B11" s="12" t="s">
        <v>3</v>
      </c>
      <c r="C11" s="12" t="s">
        <v>22</v>
      </c>
      <c r="D11" s="12">
        <v>12</v>
      </c>
      <c r="E11" s="12" t="s">
        <v>25</v>
      </c>
      <c r="F11" s="36">
        <v>1</v>
      </c>
      <c r="G11" s="9">
        <v>0.364</v>
      </c>
      <c r="H11" s="46">
        <v>0.28</v>
      </c>
      <c r="I11" s="9">
        <v>0</v>
      </c>
      <c r="J11" s="9">
        <v>0</v>
      </c>
      <c r="K11" s="45">
        <v>0.79</v>
      </c>
      <c r="L11" s="23">
        <v>0.79</v>
      </c>
      <c r="M11" s="23">
        <v>0.79</v>
      </c>
      <c r="N11" s="12">
        <f t="shared" si="0"/>
        <v>0</v>
      </c>
      <c r="O11" s="12">
        <f t="shared" si="1"/>
        <v>0</v>
      </c>
      <c r="P11" s="12">
        <f>A11*I11</f>
        <v>0</v>
      </c>
      <c r="Q11" s="12">
        <f>A11*J11</f>
        <v>0</v>
      </c>
    </row>
    <row r="12" spans="1:17" ht="12.75">
      <c r="A12" s="12"/>
      <c r="B12" s="22" t="s">
        <v>78</v>
      </c>
      <c r="C12" s="12" t="s">
        <v>21</v>
      </c>
      <c r="D12" s="12"/>
      <c r="E12" s="12" t="s">
        <v>52</v>
      </c>
      <c r="F12" s="36"/>
      <c r="G12" s="9">
        <v>0</v>
      </c>
      <c r="H12" s="9">
        <v>0</v>
      </c>
      <c r="I12" s="9">
        <v>0</v>
      </c>
      <c r="J12" s="9">
        <v>0</v>
      </c>
      <c r="K12" s="23" t="s">
        <v>82</v>
      </c>
      <c r="L12" s="23" t="s">
        <v>82</v>
      </c>
      <c r="M12" s="23" t="s">
        <v>82</v>
      </c>
      <c r="N12" s="12">
        <f t="shared" si="0"/>
        <v>0</v>
      </c>
      <c r="O12" s="12">
        <f t="shared" si="1"/>
        <v>0</v>
      </c>
      <c r="P12" s="12">
        <f>A12*I12</f>
        <v>0</v>
      </c>
      <c r="Q12" s="12">
        <f>A12*J12</f>
        <v>0</v>
      </c>
    </row>
    <row r="13" spans="1:17" ht="12.75">
      <c r="A13" s="12"/>
      <c r="B13" s="12" t="s">
        <v>10</v>
      </c>
      <c r="C13" s="12" t="s">
        <v>21</v>
      </c>
      <c r="D13" s="12"/>
      <c r="E13" s="12" t="s">
        <v>54</v>
      </c>
      <c r="F13" s="36" t="s">
        <v>96</v>
      </c>
      <c r="G13" s="9">
        <v>4.5</v>
      </c>
      <c r="H13" s="9">
        <v>4.5</v>
      </c>
      <c r="I13" s="9">
        <v>4.5</v>
      </c>
      <c r="J13" s="44">
        <v>3.78</v>
      </c>
      <c r="K13" s="45">
        <v>1.029066</v>
      </c>
      <c r="L13" s="23">
        <v>1.029066</v>
      </c>
      <c r="M13" s="23">
        <v>1.029066</v>
      </c>
      <c r="N13" s="12">
        <f t="shared" si="0"/>
        <v>0</v>
      </c>
      <c r="O13" s="12">
        <f t="shared" si="1"/>
        <v>0</v>
      </c>
      <c r="P13" s="12">
        <f t="shared" si="2"/>
        <v>0</v>
      </c>
      <c r="Q13" s="12">
        <f t="shared" si="3"/>
        <v>0</v>
      </c>
    </row>
    <row r="14" spans="1:17" ht="12.75">
      <c r="A14" s="12"/>
      <c r="B14" s="12" t="s">
        <v>31</v>
      </c>
      <c r="C14" s="12" t="s">
        <v>21</v>
      </c>
      <c r="D14" s="12"/>
      <c r="E14" s="12" t="s">
        <v>49</v>
      </c>
      <c r="F14" s="36">
        <v>11</v>
      </c>
      <c r="G14" s="9">
        <v>3.82</v>
      </c>
      <c r="H14" s="9">
        <v>3.82</v>
      </c>
      <c r="I14" s="9">
        <v>3.82</v>
      </c>
      <c r="J14" s="44">
        <v>0.16</v>
      </c>
      <c r="K14" s="45">
        <v>1.17</v>
      </c>
      <c r="L14" s="23">
        <v>1.17</v>
      </c>
      <c r="M14" s="23">
        <v>1.17</v>
      </c>
      <c r="N14" s="12">
        <f t="shared" si="0"/>
        <v>0</v>
      </c>
      <c r="O14" s="12">
        <f t="shared" si="1"/>
        <v>0</v>
      </c>
      <c r="P14" s="12">
        <f t="shared" si="2"/>
        <v>0</v>
      </c>
      <c r="Q14" s="12">
        <f t="shared" si="3"/>
        <v>0</v>
      </c>
    </row>
    <row r="15" spans="1:17" ht="12.75">
      <c r="A15" s="12"/>
      <c r="B15" s="12" t="s">
        <v>11</v>
      </c>
      <c r="C15" s="12" t="s">
        <v>21</v>
      </c>
      <c r="D15" s="12"/>
      <c r="E15" s="12" t="s">
        <v>35</v>
      </c>
      <c r="F15" s="36">
        <v>5</v>
      </c>
      <c r="G15" s="9">
        <v>3.74</v>
      </c>
      <c r="H15" s="9">
        <v>3.74</v>
      </c>
      <c r="I15" s="9">
        <v>3.74</v>
      </c>
      <c r="J15" s="46">
        <v>0.89</v>
      </c>
      <c r="K15" s="45">
        <v>0.832</v>
      </c>
      <c r="L15" s="23">
        <v>0.832</v>
      </c>
      <c r="M15" s="23">
        <v>0.832</v>
      </c>
      <c r="N15" s="12">
        <f t="shared" si="0"/>
        <v>0</v>
      </c>
      <c r="O15" s="12">
        <f t="shared" si="1"/>
        <v>0</v>
      </c>
      <c r="P15" s="12">
        <f t="shared" si="2"/>
        <v>0</v>
      </c>
      <c r="Q15" s="12">
        <f t="shared" si="3"/>
        <v>0</v>
      </c>
    </row>
    <row r="16" spans="1:17" ht="12.75">
      <c r="A16" s="12"/>
      <c r="B16" s="12" t="s">
        <v>17</v>
      </c>
      <c r="C16" s="12" t="s">
        <v>21</v>
      </c>
      <c r="D16" s="12"/>
      <c r="E16" s="12" t="s">
        <v>40</v>
      </c>
      <c r="F16" s="36" t="s">
        <v>96</v>
      </c>
      <c r="G16" s="9">
        <v>4.5</v>
      </c>
      <c r="H16" s="9">
        <v>4.5</v>
      </c>
      <c r="I16" s="9">
        <v>4.5</v>
      </c>
      <c r="J16" s="44">
        <v>4.36</v>
      </c>
      <c r="K16" s="45">
        <v>1.029066</v>
      </c>
      <c r="L16" s="23">
        <v>1.029066</v>
      </c>
      <c r="M16" s="12">
        <v>1.029</v>
      </c>
      <c r="N16" s="12">
        <f t="shared" si="0"/>
        <v>0</v>
      </c>
      <c r="O16" s="12">
        <f t="shared" si="1"/>
        <v>0</v>
      </c>
      <c r="P16" s="12">
        <f t="shared" si="2"/>
        <v>0</v>
      </c>
      <c r="Q16" s="12">
        <f t="shared" si="3"/>
        <v>0</v>
      </c>
    </row>
    <row r="17" spans="1:17" ht="12.75">
      <c r="A17" s="12"/>
      <c r="B17" s="12" t="s">
        <v>12</v>
      </c>
      <c r="C17" s="12" t="s">
        <v>21</v>
      </c>
      <c r="D17" s="12"/>
      <c r="E17" s="12" t="s">
        <v>36</v>
      </c>
      <c r="F17" s="36">
        <v>5</v>
      </c>
      <c r="G17" s="9">
        <v>3.74</v>
      </c>
      <c r="H17" s="9">
        <v>3.74</v>
      </c>
      <c r="I17" s="9">
        <v>3.74</v>
      </c>
      <c r="J17" s="46">
        <v>0.89</v>
      </c>
      <c r="K17" s="45">
        <v>0.832</v>
      </c>
      <c r="L17" s="23">
        <v>0.832</v>
      </c>
      <c r="M17" s="23">
        <v>0.832</v>
      </c>
      <c r="N17" s="12">
        <f t="shared" si="0"/>
        <v>0</v>
      </c>
      <c r="O17" s="12">
        <f t="shared" si="1"/>
        <v>0</v>
      </c>
      <c r="P17" s="12">
        <f t="shared" si="2"/>
        <v>0</v>
      </c>
      <c r="Q17" s="12">
        <f t="shared" si="3"/>
        <v>0</v>
      </c>
    </row>
    <row r="18" spans="1:17" ht="12.75">
      <c r="A18" s="12"/>
      <c r="B18" s="12" t="s">
        <v>9</v>
      </c>
      <c r="C18" s="12" t="s">
        <v>21</v>
      </c>
      <c r="D18" s="12"/>
      <c r="E18" s="12" t="s">
        <v>39</v>
      </c>
      <c r="F18" s="36" t="s">
        <v>96</v>
      </c>
      <c r="G18" s="9">
        <v>4.5</v>
      </c>
      <c r="H18" s="9">
        <v>4.5</v>
      </c>
      <c r="I18" s="9">
        <v>4.5</v>
      </c>
      <c r="J18" s="44">
        <v>3.78</v>
      </c>
      <c r="K18" s="45">
        <v>1.029066</v>
      </c>
      <c r="L18" s="23">
        <v>1.029066</v>
      </c>
      <c r="M18" s="23">
        <v>1.029066</v>
      </c>
      <c r="N18" s="12">
        <f t="shared" si="0"/>
        <v>0</v>
      </c>
      <c r="O18" s="12">
        <f t="shared" si="1"/>
        <v>0</v>
      </c>
      <c r="P18" s="12">
        <f t="shared" si="2"/>
        <v>0</v>
      </c>
      <c r="Q18" s="12">
        <f t="shared" si="3"/>
        <v>0</v>
      </c>
    </row>
    <row r="19" spans="1:17" ht="12.75">
      <c r="A19" s="12"/>
      <c r="B19" s="12" t="s">
        <v>15</v>
      </c>
      <c r="C19" s="12" t="s">
        <v>21</v>
      </c>
      <c r="D19" s="12"/>
      <c r="E19" s="12" t="s">
        <v>37</v>
      </c>
      <c r="F19" s="36" t="s">
        <v>96</v>
      </c>
      <c r="G19" s="9">
        <v>4.5</v>
      </c>
      <c r="H19" s="9">
        <v>4.5</v>
      </c>
      <c r="I19" s="9">
        <v>4.5</v>
      </c>
      <c r="J19" s="44">
        <v>3.78</v>
      </c>
      <c r="K19" s="45">
        <v>1.029066</v>
      </c>
      <c r="L19" s="23">
        <v>1.029066</v>
      </c>
      <c r="M19" s="23">
        <v>1.029066</v>
      </c>
      <c r="N19" s="12">
        <f t="shared" si="0"/>
        <v>0</v>
      </c>
      <c r="O19" s="12">
        <f t="shared" si="1"/>
        <v>0</v>
      </c>
      <c r="P19" s="12">
        <f t="shared" si="2"/>
        <v>0</v>
      </c>
      <c r="Q19" s="12">
        <f t="shared" si="3"/>
        <v>0</v>
      </c>
    </row>
    <row r="20" spans="1:17" ht="12.75">
      <c r="A20" s="12"/>
      <c r="B20" s="12" t="s">
        <v>13</v>
      </c>
      <c r="C20" s="12" t="s">
        <v>21</v>
      </c>
      <c r="D20" s="12"/>
      <c r="E20" s="12" t="s">
        <v>34</v>
      </c>
      <c r="F20" s="36" t="s">
        <v>96</v>
      </c>
      <c r="G20" s="9">
        <v>4.5</v>
      </c>
      <c r="H20" s="9">
        <v>4.5</v>
      </c>
      <c r="I20" s="9">
        <v>4.5</v>
      </c>
      <c r="J20" s="44">
        <v>3.78</v>
      </c>
      <c r="K20" s="45">
        <v>1.029066</v>
      </c>
      <c r="L20" s="23">
        <v>1.029066</v>
      </c>
      <c r="M20" s="23">
        <v>1.029066</v>
      </c>
      <c r="N20" s="12">
        <f t="shared" si="0"/>
        <v>0</v>
      </c>
      <c r="O20" s="12">
        <f t="shared" si="1"/>
        <v>0</v>
      </c>
      <c r="P20" s="12">
        <f t="shared" si="2"/>
        <v>0</v>
      </c>
      <c r="Q20" s="12">
        <f t="shared" si="3"/>
        <v>0</v>
      </c>
    </row>
    <row r="21" spans="1:17" ht="12.75">
      <c r="A21" s="12"/>
      <c r="B21" s="12" t="s">
        <v>16</v>
      </c>
      <c r="C21" s="12" t="s">
        <v>21</v>
      </c>
      <c r="D21" s="12"/>
      <c r="E21" s="12" t="s">
        <v>38</v>
      </c>
      <c r="F21" s="36" t="s">
        <v>96</v>
      </c>
      <c r="G21" s="9">
        <v>4.5</v>
      </c>
      <c r="H21" s="9">
        <v>4.5</v>
      </c>
      <c r="I21" s="9">
        <v>4.5</v>
      </c>
      <c r="J21" s="44">
        <v>3.78</v>
      </c>
      <c r="K21" s="45">
        <v>1.029066</v>
      </c>
      <c r="L21" s="23">
        <v>1.029066</v>
      </c>
      <c r="M21" s="23">
        <v>1.029066</v>
      </c>
      <c r="N21" s="12">
        <f t="shared" si="0"/>
        <v>0</v>
      </c>
      <c r="O21" s="12">
        <f t="shared" si="1"/>
        <v>0</v>
      </c>
      <c r="P21" s="12">
        <f t="shared" si="2"/>
        <v>0</v>
      </c>
      <c r="Q21" s="12">
        <f t="shared" si="3"/>
        <v>0</v>
      </c>
    </row>
    <row r="22" spans="1:17" ht="12.75">
      <c r="A22" s="12"/>
      <c r="B22" s="12" t="s">
        <v>48</v>
      </c>
      <c r="C22" s="12" t="s">
        <v>21</v>
      </c>
      <c r="D22" s="12"/>
      <c r="E22" s="12" t="s">
        <v>56</v>
      </c>
      <c r="F22" s="36">
        <v>9</v>
      </c>
      <c r="G22" s="9">
        <v>2.35</v>
      </c>
      <c r="H22" s="9">
        <v>2.35</v>
      </c>
      <c r="I22" s="9">
        <v>0.02</v>
      </c>
      <c r="J22" s="47" t="s">
        <v>83</v>
      </c>
      <c r="K22" s="45">
        <v>1.071</v>
      </c>
      <c r="L22" s="23">
        <v>1.071</v>
      </c>
      <c r="M22" s="23">
        <v>1.071</v>
      </c>
      <c r="N22" s="12">
        <f t="shared" si="0"/>
        <v>0</v>
      </c>
      <c r="O22" s="12">
        <f t="shared" si="1"/>
        <v>0</v>
      </c>
      <c r="P22" s="12">
        <f t="shared" si="2"/>
        <v>0</v>
      </c>
      <c r="Q22" s="52" t="s">
        <v>83</v>
      </c>
    </row>
    <row r="23" spans="1:17" ht="12.75">
      <c r="A23" s="12"/>
      <c r="B23" s="12" t="s">
        <v>44</v>
      </c>
      <c r="C23" s="12" t="s">
        <v>21</v>
      </c>
      <c r="D23" s="12"/>
      <c r="E23" s="12" t="s">
        <v>45</v>
      </c>
      <c r="F23" s="36">
        <v>10</v>
      </c>
      <c r="G23" s="9">
        <v>1.171</v>
      </c>
      <c r="H23" s="46">
        <v>0</v>
      </c>
      <c r="I23" s="9">
        <v>0.01</v>
      </c>
      <c r="J23" s="44">
        <v>0</v>
      </c>
      <c r="K23" s="45">
        <v>1.17</v>
      </c>
      <c r="L23" s="23">
        <v>1.17</v>
      </c>
      <c r="M23" s="43">
        <v>1.16</v>
      </c>
      <c r="N23" s="12">
        <f t="shared" si="0"/>
        <v>0</v>
      </c>
      <c r="O23" s="12">
        <f t="shared" si="1"/>
        <v>0</v>
      </c>
      <c r="P23" s="12">
        <f t="shared" si="2"/>
        <v>0</v>
      </c>
      <c r="Q23" s="12">
        <f t="shared" si="3"/>
        <v>0</v>
      </c>
    </row>
    <row r="24" spans="1:17" ht="12.75">
      <c r="A24" s="12"/>
      <c r="B24" s="12" t="s">
        <v>23</v>
      </c>
      <c r="C24" s="12" t="s">
        <v>22</v>
      </c>
      <c r="D24" s="12">
        <v>20</v>
      </c>
      <c r="E24" s="12" t="s">
        <v>27</v>
      </c>
      <c r="F24" s="36" t="s">
        <v>103</v>
      </c>
      <c r="G24" s="9">
        <v>0.962</v>
      </c>
      <c r="H24" s="46">
        <v>0.51</v>
      </c>
      <c r="I24" s="9">
        <v>0.93</v>
      </c>
      <c r="J24" s="44">
        <v>0.28</v>
      </c>
      <c r="K24" s="45">
        <v>0.7</v>
      </c>
      <c r="L24" s="23">
        <v>0.7</v>
      </c>
      <c r="M24" s="23">
        <v>0.7</v>
      </c>
      <c r="N24" s="12">
        <f t="shared" si="0"/>
        <v>0</v>
      </c>
      <c r="O24" s="12">
        <f t="shared" si="1"/>
        <v>0</v>
      </c>
      <c r="P24" s="12">
        <f t="shared" si="2"/>
        <v>0</v>
      </c>
      <c r="Q24" s="12">
        <f t="shared" si="3"/>
        <v>0</v>
      </c>
    </row>
    <row r="25" spans="1:17" ht="12.75">
      <c r="A25" s="12"/>
      <c r="B25" s="12" t="s">
        <v>5</v>
      </c>
      <c r="C25" s="12" t="s">
        <v>21</v>
      </c>
      <c r="D25" s="12"/>
      <c r="E25" s="12" t="s">
        <v>27</v>
      </c>
      <c r="F25" s="36"/>
      <c r="G25" s="9">
        <v>4.816</v>
      </c>
      <c r="H25" s="46">
        <v>4.4</v>
      </c>
      <c r="I25" s="9">
        <v>4.66</v>
      </c>
      <c r="J25" s="44">
        <v>4.32</v>
      </c>
      <c r="K25" s="45">
        <v>1.02</v>
      </c>
      <c r="L25" s="23">
        <v>1.02</v>
      </c>
      <c r="M25" s="23">
        <v>1.02</v>
      </c>
      <c r="N25" s="12">
        <f t="shared" si="0"/>
        <v>0</v>
      </c>
      <c r="O25" s="12">
        <f t="shared" si="1"/>
        <v>0</v>
      </c>
      <c r="P25" s="12">
        <f t="shared" si="2"/>
        <v>0</v>
      </c>
      <c r="Q25" s="12">
        <f t="shared" si="3"/>
        <v>0</v>
      </c>
    </row>
    <row r="26" spans="1:17" ht="12.75">
      <c r="A26" s="12"/>
      <c r="B26" s="12" t="s">
        <v>43</v>
      </c>
      <c r="C26" s="12" t="s">
        <v>21</v>
      </c>
      <c r="D26" s="12"/>
      <c r="E26" s="12" t="s">
        <v>46</v>
      </c>
      <c r="F26" s="36">
        <v>10</v>
      </c>
      <c r="G26" s="9">
        <v>0.677</v>
      </c>
      <c r="H26" s="46">
        <v>0</v>
      </c>
      <c r="I26" s="9">
        <v>0.05</v>
      </c>
      <c r="J26" s="44">
        <v>0</v>
      </c>
      <c r="K26" s="45">
        <v>1.16</v>
      </c>
      <c r="L26" s="23">
        <v>1.16</v>
      </c>
      <c r="M26" s="23">
        <v>1.16</v>
      </c>
      <c r="N26" s="12">
        <f t="shared" si="0"/>
        <v>0</v>
      </c>
      <c r="O26" s="12">
        <f t="shared" si="1"/>
        <v>0</v>
      </c>
      <c r="P26" s="12">
        <f t="shared" si="2"/>
        <v>0</v>
      </c>
      <c r="Q26" s="12">
        <f t="shared" si="3"/>
        <v>0</v>
      </c>
    </row>
    <row r="27" spans="1:17" ht="12.75">
      <c r="A27" s="12"/>
      <c r="B27" s="12" t="s">
        <v>20</v>
      </c>
      <c r="C27" s="12" t="s">
        <v>21</v>
      </c>
      <c r="D27" s="12"/>
      <c r="E27" s="12" t="s">
        <v>47</v>
      </c>
      <c r="F27" s="36">
        <v>8</v>
      </c>
      <c r="G27" s="9">
        <v>2.17</v>
      </c>
      <c r="H27" s="44">
        <v>2.09</v>
      </c>
      <c r="I27" s="9">
        <v>0.05</v>
      </c>
      <c r="J27" s="44">
        <v>0</v>
      </c>
      <c r="K27" s="45">
        <v>0.93</v>
      </c>
      <c r="L27" s="23">
        <v>0.93</v>
      </c>
      <c r="M27" s="23">
        <v>0.93</v>
      </c>
      <c r="N27" s="12">
        <f t="shared" si="0"/>
        <v>0</v>
      </c>
      <c r="O27" s="12">
        <f t="shared" si="1"/>
        <v>0</v>
      </c>
      <c r="P27" s="12">
        <f t="shared" si="2"/>
        <v>0</v>
      </c>
      <c r="Q27" s="12">
        <f t="shared" si="3"/>
        <v>0</v>
      </c>
    </row>
    <row r="28" spans="1:17" ht="12.75">
      <c r="A28" s="12">
        <v>0</v>
      </c>
      <c r="B28" s="12" t="s">
        <v>2</v>
      </c>
      <c r="C28" s="12" t="s">
        <v>21</v>
      </c>
      <c r="D28" s="12"/>
      <c r="E28" s="12" t="s">
        <v>24</v>
      </c>
      <c r="F28" s="37"/>
      <c r="G28" s="9">
        <v>7.26</v>
      </c>
      <c r="H28" s="9">
        <v>7.26</v>
      </c>
      <c r="I28" s="9">
        <v>7.26</v>
      </c>
      <c r="J28" s="9">
        <v>7.26</v>
      </c>
      <c r="K28" s="23">
        <v>0.871</v>
      </c>
      <c r="L28" s="23">
        <v>0.871</v>
      </c>
      <c r="M28" s="23">
        <v>0.871</v>
      </c>
      <c r="N28" s="12">
        <f t="shared" si="0"/>
        <v>0</v>
      </c>
      <c r="O28" s="12">
        <f t="shared" si="1"/>
        <v>0</v>
      </c>
      <c r="P28" s="12">
        <f t="shared" si="2"/>
        <v>0</v>
      </c>
      <c r="Q28" s="12">
        <f t="shared" si="3"/>
        <v>0</v>
      </c>
    </row>
    <row r="29" spans="7:17" ht="12.75">
      <c r="G29" s="9"/>
      <c r="H29" s="24"/>
      <c r="I29" s="12"/>
      <c r="J29" s="12"/>
      <c r="K29" s="9"/>
      <c r="L29" s="21"/>
      <c r="M29" s="21"/>
      <c r="N29" s="35">
        <f>SUM(N3:N28)</f>
        <v>0</v>
      </c>
      <c r="O29" s="35">
        <f>SUM(O3:O28)</f>
        <v>0</v>
      </c>
      <c r="P29" s="35">
        <f>SUM(P3:P28)</f>
        <v>0</v>
      </c>
      <c r="Q29" s="35">
        <f>SUM(Q3:Q28)</f>
        <v>0</v>
      </c>
    </row>
    <row r="30" spans="2:17" ht="13.5" thickBot="1">
      <c r="B30" s="12"/>
      <c r="C30" s="12"/>
      <c r="D30" s="12"/>
      <c r="E30" s="12"/>
      <c r="G30" s="12"/>
      <c r="H30" s="24"/>
      <c r="I30" s="12"/>
      <c r="J30" s="12"/>
      <c r="K30" s="12"/>
      <c r="L30" s="12"/>
      <c r="M30" s="12"/>
      <c r="N30" s="12"/>
      <c r="O30" s="12"/>
      <c r="P30" s="12"/>
      <c r="Q30" s="12"/>
    </row>
    <row r="31" spans="2:10" ht="12.75">
      <c r="B31" s="59" t="s">
        <v>84</v>
      </c>
      <c r="C31" s="60"/>
      <c r="D31" s="60"/>
      <c r="E31" s="60"/>
      <c r="F31" s="60"/>
      <c r="G31" s="60"/>
      <c r="H31" s="60"/>
      <c r="I31" s="61"/>
      <c r="J31" s="12"/>
    </row>
    <row r="32" spans="2:10" ht="12.75">
      <c r="B32" s="53" t="s">
        <v>116</v>
      </c>
      <c r="C32" s="54"/>
      <c r="D32" s="54"/>
      <c r="E32" s="54"/>
      <c r="F32" s="55"/>
      <c r="G32" s="56"/>
      <c r="H32" s="56"/>
      <c r="I32" s="57"/>
      <c r="J32" s="12"/>
    </row>
    <row r="33" spans="2:10" ht="12.75" customHeight="1">
      <c r="B33" s="63" t="s">
        <v>85</v>
      </c>
      <c r="C33" s="64"/>
      <c r="D33" s="64"/>
      <c r="E33" s="64"/>
      <c r="F33" s="64"/>
      <c r="G33" s="64"/>
      <c r="H33" s="64"/>
      <c r="I33" s="65"/>
      <c r="J33" s="12"/>
    </row>
    <row r="34" spans="2:10" ht="12.75">
      <c r="B34" s="66" t="s">
        <v>89</v>
      </c>
      <c r="C34" s="67"/>
      <c r="D34" s="67"/>
      <c r="E34" s="67"/>
      <c r="F34" s="67"/>
      <c r="G34" s="67"/>
      <c r="H34" s="67"/>
      <c r="I34" s="68"/>
      <c r="J34" s="12"/>
    </row>
    <row r="35" spans="2:10" ht="13.5" thickBot="1">
      <c r="B35" s="69"/>
      <c r="C35" s="70"/>
      <c r="D35" s="70"/>
      <c r="E35" s="70"/>
      <c r="F35" s="70"/>
      <c r="G35" s="70"/>
      <c r="H35" s="70"/>
      <c r="I35" s="71"/>
      <c r="J35" s="12"/>
    </row>
    <row r="36" spans="2:10" ht="12.75">
      <c r="B36" s="12"/>
      <c r="C36" s="12"/>
      <c r="D36" s="12"/>
      <c r="E36" s="12"/>
      <c r="G36" s="12"/>
      <c r="H36" s="24"/>
      <c r="I36" s="12"/>
      <c r="J36" s="12"/>
    </row>
    <row r="37" spans="2:10" ht="12.75">
      <c r="B37" s="62" t="s">
        <v>97</v>
      </c>
      <c r="C37" s="62"/>
      <c r="D37" s="62"/>
      <c r="E37" s="62"/>
      <c r="F37" s="62"/>
      <c r="G37" s="62"/>
      <c r="H37" s="62"/>
      <c r="I37" s="62"/>
      <c r="J37" s="12"/>
    </row>
    <row r="38" spans="2:10" ht="12.75">
      <c r="B38" s="40" t="s">
        <v>98</v>
      </c>
      <c r="C38" s="12"/>
      <c r="D38" s="12"/>
      <c r="E38" s="12"/>
      <c r="G38" s="12"/>
      <c r="H38" s="24"/>
      <c r="I38" s="12"/>
      <c r="J38" s="12"/>
    </row>
    <row r="39" spans="2:10" ht="12.75">
      <c r="B39" s="58" t="s">
        <v>112</v>
      </c>
      <c r="C39" s="58"/>
      <c r="D39" s="58"/>
      <c r="E39" s="58"/>
      <c r="F39" s="58"/>
      <c r="G39" s="58"/>
      <c r="H39" s="58"/>
      <c r="I39" s="58"/>
      <c r="J39" s="12"/>
    </row>
    <row r="40" spans="2:10" ht="12.75">
      <c r="B40" s="58"/>
      <c r="C40" s="58"/>
      <c r="D40" s="58"/>
      <c r="E40" s="58"/>
      <c r="F40" s="58"/>
      <c r="G40" s="58"/>
      <c r="H40" s="58"/>
      <c r="I40" s="58"/>
      <c r="J40" s="12"/>
    </row>
    <row r="41" spans="2:10" ht="12.75">
      <c r="B41" s="58" t="s">
        <v>92</v>
      </c>
      <c r="C41" s="58"/>
      <c r="D41" s="58"/>
      <c r="E41" s="58"/>
      <c r="F41" s="58"/>
      <c r="G41" s="58"/>
      <c r="H41" s="58"/>
      <c r="I41" s="58"/>
      <c r="J41" s="12"/>
    </row>
    <row r="42" spans="2:10" ht="12.75">
      <c r="B42" s="58"/>
      <c r="C42" s="58"/>
      <c r="D42" s="58"/>
      <c r="E42" s="58"/>
      <c r="F42" s="58"/>
      <c r="G42" s="58"/>
      <c r="H42" s="58"/>
      <c r="I42" s="58"/>
      <c r="J42" s="12"/>
    </row>
    <row r="43" spans="2:10" ht="12.75">
      <c r="B43" s="40" t="s">
        <v>107</v>
      </c>
      <c r="C43" s="12"/>
      <c r="D43" s="12"/>
      <c r="E43" s="12"/>
      <c r="G43" s="12"/>
      <c r="H43" s="24"/>
      <c r="I43" s="12"/>
      <c r="J43" s="12"/>
    </row>
    <row r="44" spans="2:10" ht="12.75">
      <c r="B44" s="40" t="s">
        <v>93</v>
      </c>
      <c r="C44" s="12"/>
      <c r="D44" s="12"/>
      <c r="E44" s="12"/>
      <c r="G44" s="12"/>
      <c r="H44" s="24"/>
      <c r="I44" s="12"/>
      <c r="J44" s="12"/>
    </row>
    <row r="45" spans="2:10" ht="12.75">
      <c r="B45" s="40" t="s">
        <v>94</v>
      </c>
      <c r="C45" s="12"/>
      <c r="D45" s="12"/>
      <c r="E45" s="12"/>
      <c r="G45" s="12"/>
      <c r="H45" s="24"/>
      <c r="I45" s="12"/>
      <c r="J45" s="12"/>
    </row>
    <row r="46" spans="2:10" ht="12.75">
      <c r="B46" s="40" t="s">
        <v>108</v>
      </c>
      <c r="C46" s="12"/>
      <c r="D46" s="12"/>
      <c r="E46" s="12"/>
      <c r="G46" s="12"/>
      <c r="H46" s="24"/>
      <c r="I46" s="12"/>
      <c r="J46" s="12"/>
    </row>
    <row r="47" spans="2:10" ht="12.75">
      <c r="B47" s="40" t="s">
        <v>109</v>
      </c>
      <c r="C47" s="12"/>
      <c r="D47" s="12"/>
      <c r="E47" s="12"/>
      <c r="G47" s="12"/>
      <c r="H47" s="24"/>
      <c r="I47" s="12"/>
      <c r="J47" s="12"/>
    </row>
    <row r="48" spans="2:10" ht="12.75">
      <c r="B48" s="40" t="s">
        <v>110</v>
      </c>
      <c r="C48" s="12"/>
      <c r="D48" s="12"/>
      <c r="E48" s="12"/>
      <c r="G48" s="12"/>
      <c r="H48" s="24"/>
      <c r="I48" s="12"/>
      <c r="J48" s="12"/>
    </row>
    <row r="49" spans="2:10" ht="12.75">
      <c r="B49" s="40" t="s">
        <v>111</v>
      </c>
      <c r="C49" s="12"/>
      <c r="D49" s="12"/>
      <c r="E49" s="12"/>
      <c r="G49" s="12"/>
      <c r="H49" s="24"/>
      <c r="I49" s="12"/>
      <c r="J49" s="12"/>
    </row>
  </sheetData>
  <sheetProtection/>
  <mergeCells count="19">
    <mergeCell ref="B34:I35"/>
    <mergeCell ref="B39:I40"/>
    <mergeCell ref="B41:I42"/>
    <mergeCell ref="I1:I2"/>
    <mergeCell ref="B37:I37"/>
    <mergeCell ref="O1:O2"/>
    <mergeCell ref="B31:I31"/>
    <mergeCell ref="K1:K2"/>
    <mergeCell ref="B33:I33"/>
    <mergeCell ref="Q1:Q2"/>
    <mergeCell ref="P1:P2"/>
    <mergeCell ref="N1:N2"/>
    <mergeCell ref="A1:B1"/>
    <mergeCell ref="J1:J2"/>
    <mergeCell ref="L1:L2"/>
    <mergeCell ref="M1:M2"/>
    <mergeCell ref="F1:F2"/>
    <mergeCell ref="G1:G2"/>
    <mergeCell ref="H1:H2"/>
  </mergeCells>
  <printOptions/>
  <pageMargins left="0.75" right="0.75" top="1" bottom="1" header="0.5" footer="0.5"/>
  <pageSetup fitToHeight="1" fitToWidth="1" horizontalDpi="600" verticalDpi="600" orientation="landscape" scale="7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zoomScale="75" zoomScaleNormal="75" zoomScalePageLayoutView="0" workbookViewId="0" topLeftCell="A1">
      <selection activeCell="A6" sqref="A6"/>
    </sheetView>
  </sheetViews>
  <sheetFormatPr defaultColWidth="9.140625" defaultRowHeight="12.75"/>
  <cols>
    <col min="1" max="1" width="5.00390625" style="11" customWidth="1"/>
    <col min="2" max="2" width="15.8515625" style="11" customWidth="1"/>
    <col min="3" max="3" width="9.140625" style="11" customWidth="1"/>
    <col min="4" max="4" width="2.8515625" style="11" customWidth="1"/>
    <col min="5" max="5" width="26.421875" style="11" customWidth="1"/>
    <col min="6" max="6" width="5.8515625" style="12" bestFit="1" customWidth="1"/>
    <col min="7" max="7" width="6.7109375" style="0" customWidth="1"/>
    <col min="8" max="8" width="10.57421875" style="0" customWidth="1"/>
    <col min="9" max="9" width="6.57421875" style="0" customWidth="1"/>
    <col min="10" max="10" width="10.8515625" style="0" customWidth="1"/>
    <col min="11" max="11" width="0" style="0" hidden="1" customWidth="1"/>
    <col min="12" max="12" width="10.28125" style="0" bestFit="1" customWidth="1"/>
    <col min="13" max="13" width="11.8515625" style="0" customWidth="1"/>
    <col min="14" max="14" width="8.57421875" style="0" customWidth="1"/>
    <col min="15" max="15" width="10.7109375" style="0" customWidth="1"/>
    <col min="16" max="16" width="8.8515625" style="0" customWidth="1"/>
    <col min="17" max="17" width="11.00390625" style="11" customWidth="1"/>
    <col min="18" max="16384" width="9.140625" style="11" customWidth="1"/>
  </cols>
  <sheetData>
    <row r="1" spans="1:17" ht="23.25">
      <c r="A1" s="79" t="s">
        <v>124</v>
      </c>
      <c r="B1" s="80"/>
      <c r="D1" s="33"/>
      <c r="F1" s="74" t="s">
        <v>90</v>
      </c>
      <c r="G1" s="75" t="s">
        <v>55</v>
      </c>
      <c r="H1" s="76" t="s">
        <v>99</v>
      </c>
      <c r="I1" s="72" t="s">
        <v>57</v>
      </c>
      <c r="J1" s="72" t="s">
        <v>100</v>
      </c>
      <c r="K1" s="73" t="s">
        <v>58</v>
      </c>
      <c r="L1" s="73" t="s">
        <v>58</v>
      </c>
      <c r="M1" s="72" t="s">
        <v>101</v>
      </c>
      <c r="N1" s="72" t="s">
        <v>75</v>
      </c>
      <c r="O1" s="72" t="s">
        <v>102</v>
      </c>
      <c r="P1" s="72" t="s">
        <v>74</v>
      </c>
      <c r="Q1" s="72" t="s">
        <v>100</v>
      </c>
    </row>
    <row r="2" spans="1:17" ht="12.75">
      <c r="A2" s="10" t="s">
        <v>50</v>
      </c>
      <c r="B2" s="10" t="s">
        <v>0</v>
      </c>
      <c r="C2" s="10" t="s">
        <v>53</v>
      </c>
      <c r="D2" s="34" t="s">
        <v>79</v>
      </c>
      <c r="E2" s="10" t="s">
        <v>1</v>
      </c>
      <c r="F2" s="74"/>
      <c r="G2" s="75"/>
      <c r="H2" s="76"/>
      <c r="I2" s="72"/>
      <c r="J2" s="72"/>
      <c r="K2" s="73"/>
      <c r="L2" s="73"/>
      <c r="M2" s="72"/>
      <c r="N2" s="72"/>
      <c r="O2" s="72"/>
      <c r="P2" s="72"/>
      <c r="Q2" s="72"/>
    </row>
    <row r="3" spans="1:17" ht="12.75">
      <c r="A3" s="12"/>
      <c r="B3" s="12" t="s">
        <v>19</v>
      </c>
      <c r="C3" s="12" t="s">
        <v>21</v>
      </c>
      <c r="D3" s="12"/>
      <c r="E3" s="12" t="s">
        <v>42</v>
      </c>
      <c r="F3" s="51" t="s">
        <v>91</v>
      </c>
      <c r="G3" s="9">
        <v>1.8</v>
      </c>
      <c r="H3" s="9">
        <v>1.8</v>
      </c>
      <c r="I3" s="9">
        <v>0</v>
      </c>
      <c r="J3" s="44">
        <v>0.21</v>
      </c>
      <c r="K3" s="45">
        <v>0.93</v>
      </c>
      <c r="L3" s="23">
        <v>0.93</v>
      </c>
      <c r="M3" s="43">
        <v>1.26</v>
      </c>
      <c r="N3" s="12">
        <f aca="true" t="shared" si="0" ref="N3:N28">(A3*G3)</f>
        <v>0</v>
      </c>
      <c r="O3" s="12">
        <f aca="true" t="shared" si="1" ref="O3:O28">(A3*H3)</f>
        <v>0</v>
      </c>
      <c r="P3" s="12">
        <f aca="true" t="shared" si="2" ref="P3:P28">A3*I3</f>
        <v>0</v>
      </c>
      <c r="Q3" s="12">
        <f aca="true" t="shared" si="3" ref="Q3:Q28">A3*J3</f>
        <v>0</v>
      </c>
    </row>
    <row r="4" spans="1:17" ht="12.75">
      <c r="A4" s="12"/>
      <c r="B4" s="12" t="s">
        <v>7</v>
      </c>
      <c r="C4" s="12" t="s">
        <v>22</v>
      </c>
      <c r="D4" s="12">
        <v>20</v>
      </c>
      <c r="E4" s="12" t="s">
        <v>29</v>
      </c>
      <c r="F4" s="36" t="s">
        <v>103</v>
      </c>
      <c r="G4" s="9">
        <v>0.962</v>
      </c>
      <c r="H4" s="46">
        <v>0.47</v>
      </c>
      <c r="I4" s="9">
        <v>0.93</v>
      </c>
      <c r="J4" s="44">
        <v>0.47</v>
      </c>
      <c r="K4" s="45">
        <v>0.7</v>
      </c>
      <c r="L4" s="23">
        <v>0.7</v>
      </c>
      <c r="M4" s="23">
        <v>0.7</v>
      </c>
      <c r="N4" s="12">
        <f t="shared" si="0"/>
        <v>0</v>
      </c>
      <c r="O4" s="12">
        <f t="shared" si="1"/>
        <v>0</v>
      </c>
      <c r="P4" s="12">
        <f t="shared" si="2"/>
        <v>0</v>
      </c>
      <c r="Q4" s="12">
        <f t="shared" si="3"/>
        <v>0</v>
      </c>
    </row>
    <row r="5" spans="1:17" ht="12.75">
      <c r="A5" s="12"/>
      <c r="B5" s="12" t="s">
        <v>6</v>
      </c>
      <c r="C5" s="12" t="s">
        <v>22</v>
      </c>
      <c r="D5" s="12">
        <v>20</v>
      </c>
      <c r="E5" s="12" t="s">
        <v>28</v>
      </c>
      <c r="F5" s="36" t="s">
        <v>104</v>
      </c>
      <c r="G5" s="9">
        <v>0.728</v>
      </c>
      <c r="H5" s="44">
        <v>0.51</v>
      </c>
      <c r="I5" s="9">
        <v>0.71</v>
      </c>
      <c r="J5" s="44">
        <v>0.51</v>
      </c>
      <c r="K5" s="45">
        <v>0.7</v>
      </c>
      <c r="L5" s="23">
        <v>0.7</v>
      </c>
      <c r="M5" s="23">
        <v>0.7</v>
      </c>
      <c r="N5" s="12">
        <f t="shared" si="0"/>
        <v>0</v>
      </c>
      <c r="O5" s="12">
        <f>(A5*0.69)</f>
        <v>0</v>
      </c>
      <c r="P5" s="12">
        <f t="shared" si="2"/>
        <v>0</v>
      </c>
      <c r="Q5" s="12">
        <f t="shared" si="3"/>
        <v>0</v>
      </c>
    </row>
    <row r="6" spans="1:17" ht="12.75">
      <c r="A6" s="12"/>
      <c r="B6" s="12" t="s">
        <v>18</v>
      </c>
      <c r="C6" s="12" t="s">
        <v>51</v>
      </c>
      <c r="D6" s="12" t="s">
        <v>80</v>
      </c>
      <c r="E6" s="12" t="s">
        <v>41</v>
      </c>
      <c r="F6" s="36">
        <v>1</v>
      </c>
      <c r="G6" s="9">
        <v>0</v>
      </c>
      <c r="H6" s="9">
        <v>0</v>
      </c>
      <c r="I6" s="9">
        <v>0</v>
      </c>
      <c r="J6" s="9">
        <v>0</v>
      </c>
      <c r="K6" s="23">
        <v>1.621</v>
      </c>
      <c r="L6" s="23">
        <v>1.621</v>
      </c>
      <c r="M6" s="23">
        <v>1.621</v>
      </c>
      <c r="N6" s="12">
        <f t="shared" si="0"/>
        <v>0</v>
      </c>
      <c r="O6" s="12">
        <f t="shared" si="1"/>
        <v>0</v>
      </c>
      <c r="P6" s="12">
        <f t="shared" si="2"/>
        <v>0</v>
      </c>
      <c r="Q6" s="12">
        <f t="shared" si="3"/>
        <v>0</v>
      </c>
    </row>
    <row r="7" spans="3:17" s="12" customFormat="1" ht="12.75">
      <c r="C7" s="12" t="s">
        <v>51</v>
      </c>
      <c r="D7" s="12">
        <v>32</v>
      </c>
      <c r="F7" s="36">
        <v>1</v>
      </c>
      <c r="G7" s="9">
        <v>0</v>
      </c>
      <c r="H7" s="9">
        <v>0</v>
      </c>
      <c r="I7" s="9">
        <v>0</v>
      </c>
      <c r="J7" s="9">
        <v>0</v>
      </c>
      <c r="K7" s="23">
        <v>0.999</v>
      </c>
      <c r="L7" s="23">
        <v>0.999</v>
      </c>
      <c r="M7" s="23">
        <v>0.999</v>
      </c>
      <c r="N7" s="12">
        <f t="shared" si="0"/>
        <v>0</v>
      </c>
      <c r="O7" s="12">
        <f t="shared" si="1"/>
        <v>0</v>
      </c>
      <c r="P7" s="12">
        <f t="shared" si="2"/>
        <v>0</v>
      </c>
      <c r="Q7" s="12">
        <f t="shared" si="3"/>
        <v>0</v>
      </c>
    </row>
    <row r="8" spans="1:17" ht="12.75">
      <c r="A8" s="12"/>
      <c r="B8" s="12" t="s">
        <v>14</v>
      </c>
      <c r="C8" s="12" t="s">
        <v>32</v>
      </c>
      <c r="D8" s="12">
        <v>12</v>
      </c>
      <c r="E8" s="12" t="s">
        <v>33</v>
      </c>
      <c r="F8" s="36" t="s">
        <v>106</v>
      </c>
      <c r="G8" s="9">
        <v>3.74</v>
      </c>
      <c r="H8" s="46">
        <v>0.35</v>
      </c>
      <c r="I8" s="9">
        <v>0.97</v>
      </c>
      <c r="J8" s="44">
        <v>0.08</v>
      </c>
      <c r="K8" s="45">
        <v>0.832</v>
      </c>
      <c r="L8" s="23">
        <v>0.832</v>
      </c>
      <c r="M8" s="23">
        <v>0.832</v>
      </c>
      <c r="N8" s="12">
        <f t="shared" si="0"/>
        <v>0</v>
      </c>
      <c r="O8" s="12">
        <f t="shared" si="1"/>
        <v>0</v>
      </c>
      <c r="P8" s="12">
        <f t="shared" si="2"/>
        <v>0</v>
      </c>
      <c r="Q8" s="12">
        <f t="shared" si="3"/>
        <v>0</v>
      </c>
    </row>
    <row r="9" spans="1:17" ht="12.75">
      <c r="A9" s="12"/>
      <c r="B9" s="12" t="s">
        <v>4</v>
      </c>
      <c r="C9" s="12" t="s">
        <v>22</v>
      </c>
      <c r="D9" s="12">
        <v>12</v>
      </c>
      <c r="E9" s="12" t="s">
        <v>26</v>
      </c>
      <c r="F9" s="36" t="s">
        <v>105</v>
      </c>
      <c r="G9" s="9">
        <v>0.434</v>
      </c>
      <c r="H9" s="9">
        <v>0.434</v>
      </c>
      <c r="I9" s="9">
        <v>0.25</v>
      </c>
      <c r="J9" s="44">
        <v>0.35</v>
      </c>
      <c r="K9" s="45">
        <v>1.029066</v>
      </c>
      <c r="L9" s="23">
        <v>1.029066</v>
      </c>
      <c r="M9" s="23">
        <v>1.029066</v>
      </c>
      <c r="N9" s="12">
        <f t="shared" si="0"/>
        <v>0</v>
      </c>
      <c r="O9" s="12">
        <f t="shared" si="1"/>
        <v>0</v>
      </c>
      <c r="P9" s="12">
        <f t="shared" si="2"/>
        <v>0</v>
      </c>
      <c r="Q9" s="12">
        <f t="shared" si="3"/>
        <v>0</v>
      </c>
    </row>
    <row r="10" spans="1:17" ht="12.75">
      <c r="A10" s="12"/>
      <c r="B10" s="12" t="s">
        <v>8</v>
      </c>
      <c r="C10" s="12" t="s">
        <v>22</v>
      </c>
      <c r="D10" s="12">
        <v>18</v>
      </c>
      <c r="E10" s="12" t="s">
        <v>30</v>
      </c>
      <c r="F10" s="36" t="s">
        <v>95</v>
      </c>
      <c r="G10" s="9">
        <v>0.798</v>
      </c>
      <c r="H10" s="46">
        <v>0.64</v>
      </c>
      <c r="I10" s="9">
        <v>0.8</v>
      </c>
      <c r="J10" s="44">
        <v>0</v>
      </c>
      <c r="K10" s="45">
        <v>0.835</v>
      </c>
      <c r="L10" s="23">
        <v>0.835</v>
      </c>
      <c r="M10" s="43">
        <v>0.863</v>
      </c>
      <c r="N10" s="12">
        <f t="shared" si="0"/>
        <v>0</v>
      </c>
      <c r="O10" s="12">
        <f t="shared" si="1"/>
        <v>0</v>
      </c>
      <c r="P10" s="12">
        <f t="shared" si="2"/>
        <v>0</v>
      </c>
      <c r="Q10" s="12">
        <f t="shared" si="3"/>
        <v>0</v>
      </c>
    </row>
    <row r="11" spans="1:17" ht="12.75">
      <c r="A11" s="12"/>
      <c r="B11" s="12" t="s">
        <v>3</v>
      </c>
      <c r="C11" s="12" t="s">
        <v>22</v>
      </c>
      <c r="D11" s="12">
        <v>12</v>
      </c>
      <c r="E11" s="12" t="s">
        <v>25</v>
      </c>
      <c r="F11" s="36">
        <v>1</v>
      </c>
      <c r="G11" s="9">
        <v>0.364</v>
      </c>
      <c r="H11" s="46">
        <v>0.28</v>
      </c>
      <c r="I11" s="9">
        <v>0</v>
      </c>
      <c r="J11" s="9">
        <v>0</v>
      </c>
      <c r="K11" s="45">
        <v>0.79</v>
      </c>
      <c r="L11" s="23">
        <v>0.79</v>
      </c>
      <c r="M11" s="23">
        <v>0.79</v>
      </c>
      <c r="N11" s="12">
        <f t="shared" si="0"/>
        <v>0</v>
      </c>
      <c r="O11" s="12">
        <f t="shared" si="1"/>
        <v>0</v>
      </c>
      <c r="P11" s="12">
        <f>A11*I11</f>
        <v>0</v>
      </c>
      <c r="Q11" s="12">
        <f>A11*J11</f>
        <v>0</v>
      </c>
    </row>
    <row r="12" spans="1:17" ht="12.75">
      <c r="A12" s="12"/>
      <c r="B12" s="22" t="s">
        <v>78</v>
      </c>
      <c r="C12" s="12" t="s">
        <v>21</v>
      </c>
      <c r="D12" s="12"/>
      <c r="E12" s="12" t="s">
        <v>52</v>
      </c>
      <c r="F12" s="36"/>
      <c r="G12" s="9">
        <v>0</v>
      </c>
      <c r="H12" s="9">
        <v>0</v>
      </c>
      <c r="I12" s="9">
        <v>0</v>
      </c>
      <c r="J12" s="9">
        <v>0</v>
      </c>
      <c r="K12" s="23" t="s">
        <v>82</v>
      </c>
      <c r="L12" s="23" t="s">
        <v>82</v>
      </c>
      <c r="M12" s="23" t="s">
        <v>82</v>
      </c>
      <c r="N12" s="12">
        <f t="shared" si="0"/>
        <v>0</v>
      </c>
      <c r="O12" s="12">
        <f t="shared" si="1"/>
        <v>0</v>
      </c>
      <c r="P12" s="12">
        <f>A12*I12</f>
        <v>0</v>
      </c>
      <c r="Q12" s="12">
        <f>A12*J12</f>
        <v>0</v>
      </c>
    </row>
    <row r="13" spans="1:17" ht="12.75">
      <c r="A13" s="12"/>
      <c r="B13" s="12" t="s">
        <v>10</v>
      </c>
      <c r="C13" s="12" t="s">
        <v>21</v>
      </c>
      <c r="D13" s="12"/>
      <c r="E13" s="12" t="s">
        <v>54</v>
      </c>
      <c r="F13" s="36" t="s">
        <v>96</v>
      </c>
      <c r="G13" s="9">
        <v>4.5</v>
      </c>
      <c r="H13" s="9">
        <v>4.5</v>
      </c>
      <c r="I13" s="9">
        <v>4.5</v>
      </c>
      <c r="J13" s="44">
        <v>3.78</v>
      </c>
      <c r="K13" s="45">
        <v>1.029066</v>
      </c>
      <c r="L13" s="23">
        <v>1.029066</v>
      </c>
      <c r="M13" s="23">
        <v>1.029066</v>
      </c>
      <c r="N13" s="12">
        <f t="shared" si="0"/>
        <v>0</v>
      </c>
      <c r="O13" s="12">
        <f t="shared" si="1"/>
        <v>0</v>
      </c>
      <c r="P13" s="12">
        <f t="shared" si="2"/>
        <v>0</v>
      </c>
      <c r="Q13" s="12">
        <f t="shared" si="3"/>
        <v>0</v>
      </c>
    </row>
    <row r="14" spans="1:17" ht="12.75">
      <c r="A14" s="12"/>
      <c r="B14" s="12" t="s">
        <v>31</v>
      </c>
      <c r="C14" s="12" t="s">
        <v>21</v>
      </c>
      <c r="D14" s="12"/>
      <c r="E14" s="12" t="s">
        <v>49</v>
      </c>
      <c r="F14" s="36">
        <v>11</v>
      </c>
      <c r="G14" s="9">
        <v>3.82</v>
      </c>
      <c r="H14" s="9">
        <v>3.82</v>
      </c>
      <c r="I14" s="9">
        <v>3.82</v>
      </c>
      <c r="J14" s="44">
        <v>0.16</v>
      </c>
      <c r="K14" s="45">
        <v>1.17</v>
      </c>
      <c r="L14" s="23">
        <v>1.17</v>
      </c>
      <c r="M14" s="23">
        <v>1.17</v>
      </c>
      <c r="N14" s="12">
        <f t="shared" si="0"/>
        <v>0</v>
      </c>
      <c r="O14" s="12">
        <f t="shared" si="1"/>
        <v>0</v>
      </c>
      <c r="P14" s="12">
        <f t="shared" si="2"/>
        <v>0</v>
      </c>
      <c r="Q14" s="12">
        <f t="shared" si="3"/>
        <v>0</v>
      </c>
    </row>
    <row r="15" spans="1:17" ht="12.75">
      <c r="A15" s="12"/>
      <c r="B15" s="12" t="s">
        <v>11</v>
      </c>
      <c r="C15" s="12" t="s">
        <v>21</v>
      </c>
      <c r="D15" s="12"/>
      <c r="E15" s="12" t="s">
        <v>35</v>
      </c>
      <c r="F15" s="36">
        <v>5</v>
      </c>
      <c r="G15" s="9">
        <v>3.74</v>
      </c>
      <c r="H15" s="9">
        <v>3.74</v>
      </c>
      <c r="I15" s="9">
        <v>3.74</v>
      </c>
      <c r="J15" s="46">
        <v>0.89</v>
      </c>
      <c r="K15" s="45">
        <v>0.832</v>
      </c>
      <c r="L15" s="23">
        <v>0.832</v>
      </c>
      <c r="M15" s="23">
        <v>0.832</v>
      </c>
      <c r="N15" s="12">
        <f t="shared" si="0"/>
        <v>0</v>
      </c>
      <c r="O15" s="12">
        <f t="shared" si="1"/>
        <v>0</v>
      </c>
      <c r="P15" s="12">
        <f t="shared" si="2"/>
        <v>0</v>
      </c>
      <c r="Q15" s="12">
        <f t="shared" si="3"/>
        <v>0</v>
      </c>
    </row>
    <row r="16" spans="1:17" ht="12.75">
      <c r="A16" s="12"/>
      <c r="B16" s="12" t="s">
        <v>17</v>
      </c>
      <c r="C16" s="12" t="s">
        <v>21</v>
      </c>
      <c r="D16" s="12"/>
      <c r="E16" s="12" t="s">
        <v>40</v>
      </c>
      <c r="F16" s="36" t="s">
        <v>96</v>
      </c>
      <c r="G16" s="9">
        <v>4.5</v>
      </c>
      <c r="H16" s="9">
        <v>4.5</v>
      </c>
      <c r="I16" s="9">
        <v>4.5</v>
      </c>
      <c r="J16" s="44">
        <v>4.36</v>
      </c>
      <c r="K16" s="45">
        <v>1.029066</v>
      </c>
      <c r="L16" s="23">
        <v>1.029066</v>
      </c>
      <c r="M16" s="12">
        <v>1.029</v>
      </c>
      <c r="N16" s="12">
        <f t="shared" si="0"/>
        <v>0</v>
      </c>
      <c r="O16" s="12">
        <f t="shared" si="1"/>
        <v>0</v>
      </c>
      <c r="P16" s="12">
        <f t="shared" si="2"/>
        <v>0</v>
      </c>
      <c r="Q16" s="12">
        <f t="shared" si="3"/>
        <v>0</v>
      </c>
    </row>
    <row r="17" spans="1:17" ht="12.75">
      <c r="A17" s="12"/>
      <c r="B17" s="12" t="s">
        <v>12</v>
      </c>
      <c r="C17" s="12" t="s">
        <v>21</v>
      </c>
      <c r="D17" s="12"/>
      <c r="E17" s="12" t="s">
        <v>36</v>
      </c>
      <c r="F17" s="36">
        <v>5</v>
      </c>
      <c r="G17" s="9">
        <v>3.74</v>
      </c>
      <c r="H17" s="9">
        <v>3.74</v>
      </c>
      <c r="I17" s="9">
        <v>3.74</v>
      </c>
      <c r="J17" s="46">
        <v>0.89</v>
      </c>
      <c r="K17" s="45">
        <v>0.832</v>
      </c>
      <c r="L17" s="23">
        <v>0.832</v>
      </c>
      <c r="M17" s="23">
        <v>0.832</v>
      </c>
      <c r="N17" s="12">
        <f t="shared" si="0"/>
        <v>0</v>
      </c>
      <c r="O17" s="12">
        <f t="shared" si="1"/>
        <v>0</v>
      </c>
      <c r="P17" s="12">
        <f t="shared" si="2"/>
        <v>0</v>
      </c>
      <c r="Q17" s="12">
        <f t="shared" si="3"/>
        <v>0</v>
      </c>
    </row>
    <row r="18" spans="1:17" ht="12.75">
      <c r="A18" s="12"/>
      <c r="B18" s="12" t="s">
        <v>9</v>
      </c>
      <c r="C18" s="12" t="s">
        <v>21</v>
      </c>
      <c r="D18" s="12"/>
      <c r="E18" s="12" t="s">
        <v>39</v>
      </c>
      <c r="F18" s="36" t="s">
        <v>96</v>
      </c>
      <c r="G18" s="9">
        <v>4.5</v>
      </c>
      <c r="H18" s="9">
        <v>4.5</v>
      </c>
      <c r="I18" s="9">
        <v>4.5</v>
      </c>
      <c r="J18" s="44">
        <v>3.78</v>
      </c>
      <c r="K18" s="45">
        <v>1.029066</v>
      </c>
      <c r="L18" s="23">
        <v>1.029066</v>
      </c>
      <c r="M18" s="23">
        <v>1.029066</v>
      </c>
      <c r="N18" s="12">
        <f t="shared" si="0"/>
        <v>0</v>
      </c>
      <c r="O18" s="12">
        <f t="shared" si="1"/>
        <v>0</v>
      </c>
      <c r="P18" s="12">
        <f t="shared" si="2"/>
        <v>0</v>
      </c>
      <c r="Q18" s="12">
        <f t="shared" si="3"/>
        <v>0</v>
      </c>
    </row>
    <row r="19" spans="1:17" ht="12.75">
      <c r="A19" s="12"/>
      <c r="B19" s="12" t="s">
        <v>15</v>
      </c>
      <c r="C19" s="12" t="s">
        <v>21</v>
      </c>
      <c r="D19" s="12"/>
      <c r="E19" s="12" t="s">
        <v>37</v>
      </c>
      <c r="F19" s="36" t="s">
        <v>96</v>
      </c>
      <c r="G19" s="9">
        <v>4.5</v>
      </c>
      <c r="H19" s="9">
        <v>4.5</v>
      </c>
      <c r="I19" s="9">
        <v>4.5</v>
      </c>
      <c r="J19" s="44">
        <v>3.78</v>
      </c>
      <c r="K19" s="45">
        <v>1.029066</v>
      </c>
      <c r="L19" s="23">
        <v>1.029066</v>
      </c>
      <c r="M19" s="23">
        <v>1.029066</v>
      </c>
      <c r="N19" s="12">
        <f t="shared" si="0"/>
        <v>0</v>
      </c>
      <c r="O19" s="12">
        <f t="shared" si="1"/>
        <v>0</v>
      </c>
      <c r="P19" s="12">
        <f t="shared" si="2"/>
        <v>0</v>
      </c>
      <c r="Q19" s="12">
        <f t="shared" si="3"/>
        <v>0</v>
      </c>
    </row>
    <row r="20" spans="1:17" ht="12.75">
      <c r="A20" s="12"/>
      <c r="B20" s="12" t="s">
        <v>13</v>
      </c>
      <c r="C20" s="12" t="s">
        <v>21</v>
      </c>
      <c r="D20" s="12"/>
      <c r="E20" s="12" t="s">
        <v>34</v>
      </c>
      <c r="F20" s="36" t="s">
        <v>96</v>
      </c>
      <c r="G20" s="9">
        <v>4.5</v>
      </c>
      <c r="H20" s="9">
        <v>4.5</v>
      </c>
      <c r="I20" s="9">
        <v>4.5</v>
      </c>
      <c r="J20" s="44">
        <v>3.78</v>
      </c>
      <c r="K20" s="45">
        <v>1.029066</v>
      </c>
      <c r="L20" s="23">
        <v>1.029066</v>
      </c>
      <c r="M20" s="23">
        <v>1.029066</v>
      </c>
      <c r="N20" s="12">
        <f t="shared" si="0"/>
        <v>0</v>
      </c>
      <c r="O20" s="12">
        <f t="shared" si="1"/>
        <v>0</v>
      </c>
      <c r="P20" s="12">
        <f t="shared" si="2"/>
        <v>0</v>
      </c>
      <c r="Q20" s="12">
        <f t="shared" si="3"/>
        <v>0</v>
      </c>
    </row>
    <row r="21" spans="1:17" ht="12.75">
      <c r="A21" s="12"/>
      <c r="B21" s="12" t="s">
        <v>16</v>
      </c>
      <c r="C21" s="12" t="s">
        <v>21</v>
      </c>
      <c r="D21" s="12"/>
      <c r="E21" s="12" t="s">
        <v>38</v>
      </c>
      <c r="F21" s="36" t="s">
        <v>96</v>
      </c>
      <c r="G21" s="9">
        <v>4.5</v>
      </c>
      <c r="H21" s="9">
        <v>4.5</v>
      </c>
      <c r="I21" s="9">
        <v>4.5</v>
      </c>
      <c r="J21" s="44">
        <v>3.78</v>
      </c>
      <c r="K21" s="45">
        <v>1.029066</v>
      </c>
      <c r="L21" s="23">
        <v>1.029066</v>
      </c>
      <c r="M21" s="23">
        <v>1.029066</v>
      </c>
      <c r="N21" s="12">
        <f t="shared" si="0"/>
        <v>0</v>
      </c>
      <c r="O21" s="12">
        <f t="shared" si="1"/>
        <v>0</v>
      </c>
      <c r="P21" s="12">
        <f t="shared" si="2"/>
        <v>0</v>
      </c>
      <c r="Q21" s="12">
        <f t="shared" si="3"/>
        <v>0</v>
      </c>
    </row>
    <row r="22" spans="1:17" ht="12.75">
      <c r="A22" s="12"/>
      <c r="B22" s="12" t="s">
        <v>48</v>
      </c>
      <c r="C22" s="12" t="s">
        <v>21</v>
      </c>
      <c r="D22" s="12"/>
      <c r="E22" s="12" t="s">
        <v>56</v>
      </c>
      <c r="F22" s="36">
        <v>9</v>
      </c>
      <c r="G22" s="9">
        <v>2.35</v>
      </c>
      <c r="H22" s="9">
        <v>2.35</v>
      </c>
      <c r="I22" s="9">
        <v>0.02</v>
      </c>
      <c r="J22" s="47" t="s">
        <v>83</v>
      </c>
      <c r="K22" s="45">
        <v>1.071</v>
      </c>
      <c r="L22" s="23">
        <v>1.071</v>
      </c>
      <c r="M22" s="23">
        <v>1.071</v>
      </c>
      <c r="N22" s="12">
        <f t="shared" si="0"/>
        <v>0</v>
      </c>
      <c r="O22" s="12">
        <f t="shared" si="1"/>
        <v>0</v>
      </c>
      <c r="P22" s="12">
        <f t="shared" si="2"/>
        <v>0</v>
      </c>
      <c r="Q22" s="52" t="s">
        <v>83</v>
      </c>
    </row>
    <row r="23" spans="1:17" ht="12.75">
      <c r="A23" s="12"/>
      <c r="B23" s="12" t="s">
        <v>44</v>
      </c>
      <c r="C23" s="12" t="s">
        <v>21</v>
      </c>
      <c r="D23" s="12"/>
      <c r="E23" s="12" t="s">
        <v>45</v>
      </c>
      <c r="F23" s="36">
        <v>10</v>
      </c>
      <c r="G23" s="9">
        <v>1.171</v>
      </c>
      <c r="H23" s="46">
        <v>0</v>
      </c>
      <c r="I23" s="9">
        <v>0.01</v>
      </c>
      <c r="J23" s="44">
        <v>0</v>
      </c>
      <c r="K23" s="45">
        <v>1.17</v>
      </c>
      <c r="L23" s="23">
        <v>1.17</v>
      </c>
      <c r="M23" s="43">
        <v>1.16</v>
      </c>
      <c r="N23" s="12">
        <f t="shared" si="0"/>
        <v>0</v>
      </c>
      <c r="O23" s="12">
        <f t="shared" si="1"/>
        <v>0</v>
      </c>
      <c r="P23" s="12">
        <f t="shared" si="2"/>
        <v>0</v>
      </c>
      <c r="Q23" s="12">
        <f t="shared" si="3"/>
        <v>0</v>
      </c>
    </row>
    <row r="24" spans="1:17" ht="12.75">
      <c r="A24" s="12"/>
      <c r="B24" s="12" t="s">
        <v>23</v>
      </c>
      <c r="C24" s="12" t="s">
        <v>22</v>
      </c>
      <c r="D24" s="12">
        <v>20</v>
      </c>
      <c r="E24" s="12" t="s">
        <v>27</v>
      </c>
      <c r="F24" s="36" t="s">
        <v>103</v>
      </c>
      <c r="G24" s="9">
        <v>0.962</v>
      </c>
      <c r="H24" s="46">
        <v>0.51</v>
      </c>
      <c r="I24" s="9">
        <v>0.93</v>
      </c>
      <c r="J24" s="44">
        <v>0.28</v>
      </c>
      <c r="K24" s="45">
        <v>0.7</v>
      </c>
      <c r="L24" s="23">
        <v>0.7</v>
      </c>
      <c r="M24" s="23">
        <v>0.7</v>
      </c>
      <c r="N24" s="12">
        <f t="shared" si="0"/>
        <v>0</v>
      </c>
      <c r="O24" s="12">
        <f t="shared" si="1"/>
        <v>0</v>
      </c>
      <c r="P24" s="12">
        <f t="shared" si="2"/>
        <v>0</v>
      </c>
      <c r="Q24" s="12">
        <f t="shared" si="3"/>
        <v>0</v>
      </c>
    </row>
    <row r="25" spans="1:17" ht="12.75">
      <c r="A25" s="12"/>
      <c r="B25" s="12" t="s">
        <v>5</v>
      </c>
      <c r="C25" s="12" t="s">
        <v>21</v>
      </c>
      <c r="D25" s="12"/>
      <c r="E25" s="12" t="s">
        <v>27</v>
      </c>
      <c r="F25" s="36"/>
      <c r="G25" s="9">
        <v>4.816</v>
      </c>
      <c r="H25" s="46">
        <v>4.4</v>
      </c>
      <c r="I25" s="9">
        <v>4.66</v>
      </c>
      <c r="J25" s="44">
        <v>4.32</v>
      </c>
      <c r="K25" s="45">
        <v>1.02</v>
      </c>
      <c r="L25" s="23">
        <v>1.02</v>
      </c>
      <c r="M25" s="23">
        <v>1.02</v>
      </c>
      <c r="N25" s="12">
        <f t="shared" si="0"/>
        <v>0</v>
      </c>
      <c r="O25" s="12">
        <f t="shared" si="1"/>
        <v>0</v>
      </c>
      <c r="P25" s="12">
        <f t="shared" si="2"/>
        <v>0</v>
      </c>
      <c r="Q25" s="12">
        <f t="shared" si="3"/>
        <v>0</v>
      </c>
    </row>
    <row r="26" spans="1:17" ht="12.75">
      <c r="A26" s="12"/>
      <c r="B26" s="12" t="s">
        <v>43</v>
      </c>
      <c r="C26" s="12" t="s">
        <v>21</v>
      </c>
      <c r="D26" s="12"/>
      <c r="E26" s="12" t="s">
        <v>46</v>
      </c>
      <c r="F26" s="36">
        <v>10</v>
      </c>
      <c r="G26" s="9">
        <v>0.677</v>
      </c>
      <c r="H26" s="46">
        <v>0</v>
      </c>
      <c r="I26" s="9">
        <v>0.05</v>
      </c>
      <c r="J26" s="44">
        <v>0</v>
      </c>
      <c r="K26" s="45">
        <v>1.16</v>
      </c>
      <c r="L26" s="23">
        <v>1.16</v>
      </c>
      <c r="M26" s="23">
        <v>1.16</v>
      </c>
      <c r="N26" s="12">
        <f t="shared" si="0"/>
        <v>0</v>
      </c>
      <c r="O26" s="12">
        <f t="shared" si="1"/>
        <v>0</v>
      </c>
      <c r="P26" s="12">
        <f t="shared" si="2"/>
        <v>0</v>
      </c>
      <c r="Q26" s="12">
        <f t="shared" si="3"/>
        <v>0</v>
      </c>
    </row>
    <row r="27" spans="1:17" ht="12.75">
      <c r="A27" s="12"/>
      <c r="B27" s="12" t="s">
        <v>20</v>
      </c>
      <c r="C27" s="12" t="s">
        <v>21</v>
      </c>
      <c r="D27" s="12"/>
      <c r="E27" s="12" t="s">
        <v>47</v>
      </c>
      <c r="F27" s="36">
        <v>8</v>
      </c>
      <c r="G27" s="9">
        <v>2.17</v>
      </c>
      <c r="H27" s="44">
        <v>2.09</v>
      </c>
      <c r="I27" s="9">
        <v>0.05</v>
      </c>
      <c r="J27" s="44">
        <v>0</v>
      </c>
      <c r="K27" s="45">
        <v>0.93</v>
      </c>
      <c r="L27" s="23">
        <v>0.93</v>
      </c>
      <c r="M27" s="23">
        <v>0.93</v>
      </c>
      <c r="N27" s="12">
        <f t="shared" si="0"/>
        <v>0</v>
      </c>
      <c r="O27" s="12">
        <f t="shared" si="1"/>
        <v>0</v>
      </c>
      <c r="P27" s="12">
        <f t="shared" si="2"/>
        <v>0</v>
      </c>
      <c r="Q27" s="12">
        <f t="shared" si="3"/>
        <v>0</v>
      </c>
    </row>
    <row r="28" spans="1:17" ht="12.75">
      <c r="A28" s="12"/>
      <c r="B28" s="12" t="s">
        <v>2</v>
      </c>
      <c r="C28" s="12" t="s">
        <v>21</v>
      </c>
      <c r="D28" s="12"/>
      <c r="E28" s="12" t="s">
        <v>24</v>
      </c>
      <c r="F28" s="37"/>
      <c r="G28" s="9">
        <v>7.26</v>
      </c>
      <c r="H28" s="9">
        <v>7.26</v>
      </c>
      <c r="I28" s="9">
        <v>7.26</v>
      </c>
      <c r="J28" s="9">
        <v>7.26</v>
      </c>
      <c r="K28" s="23">
        <v>0.871</v>
      </c>
      <c r="L28" s="23">
        <v>0.871</v>
      </c>
      <c r="M28" s="23">
        <v>0.871</v>
      </c>
      <c r="N28" s="12">
        <f t="shared" si="0"/>
        <v>0</v>
      </c>
      <c r="O28" s="12">
        <f t="shared" si="1"/>
        <v>0</v>
      </c>
      <c r="P28" s="12">
        <f t="shared" si="2"/>
        <v>0</v>
      </c>
      <c r="Q28" s="12">
        <f t="shared" si="3"/>
        <v>0</v>
      </c>
    </row>
    <row r="29" spans="7:17" ht="12.75">
      <c r="G29" s="9"/>
      <c r="H29" s="24"/>
      <c r="I29" s="12"/>
      <c r="J29" s="12"/>
      <c r="K29" s="9"/>
      <c r="L29" s="21"/>
      <c r="M29" s="21"/>
      <c r="N29" s="35">
        <f>SUM(N3:N28)</f>
        <v>0</v>
      </c>
      <c r="O29" s="35">
        <f>SUM(O3:O28)</f>
        <v>0</v>
      </c>
      <c r="P29" s="35">
        <f>SUM(P3:P28)</f>
        <v>0</v>
      </c>
      <c r="Q29" s="35">
        <f>SUM(Q3:Q28)</f>
        <v>0</v>
      </c>
    </row>
    <row r="30" spans="2:17" ht="13.5" thickBot="1">
      <c r="B30" s="12"/>
      <c r="C30" s="12"/>
      <c r="D30" s="12"/>
      <c r="E30" s="12"/>
      <c r="Q30"/>
    </row>
    <row r="31" spans="2:10" ht="12.75">
      <c r="B31" s="59" t="s">
        <v>84</v>
      </c>
      <c r="C31" s="60"/>
      <c r="D31" s="60"/>
      <c r="E31" s="60"/>
      <c r="F31" s="60"/>
      <c r="G31" s="60"/>
      <c r="H31" s="60"/>
      <c r="I31" s="61"/>
      <c r="J31" s="12"/>
    </row>
    <row r="32" spans="2:10" ht="12.75">
      <c r="B32" s="53" t="s">
        <v>116</v>
      </c>
      <c r="C32" s="54"/>
      <c r="D32" s="54"/>
      <c r="E32" s="54"/>
      <c r="F32" s="55"/>
      <c r="G32" s="56"/>
      <c r="H32" s="56"/>
      <c r="I32" s="57"/>
      <c r="J32" s="12"/>
    </row>
    <row r="33" spans="2:10" ht="12.75" customHeight="1">
      <c r="B33" s="63" t="s">
        <v>85</v>
      </c>
      <c r="C33" s="64"/>
      <c r="D33" s="64"/>
      <c r="E33" s="64"/>
      <c r="F33" s="64"/>
      <c r="G33" s="64"/>
      <c r="H33" s="64"/>
      <c r="I33" s="65"/>
      <c r="J33" s="12"/>
    </row>
    <row r="34" spans="2:10" ht="12.75">
      <c r="B34" s="66" t="s">
        <v>89</v>
      </c>
      <c r="C34" s="67"/>
      <c r="D34" s="67"/>
      <c r="E34" s="67"/>
      <c r="F34" s="67"/>
      <c r="G34" s="67"/>
      <c r="H34" s="67"/>
      <c r="I34" s="68"/>
      <c r="J34" s="12"/>
    </row>
    <row r="35" spans="2:10" ht="13.5" thickBot="1">
      <c r="B35" s="69"/>
      <c r="C35" s="70"/>
      <c r="D35" s="70"/>
      <c r="E35" s="70"/>
      <c r="F35" s="70"/>
      <c r="G35" s="70"/>
      <c r="H35" s="70"/>
      <c r="I35" s="71"/>
      <c r="J35" s="12"/>
    </row>
    <row r="36" spans="2:10" ht="12.75">
      <c r="B36" s="12"/>
      <c r="C36" s="12"/>
      <c r="D36" s="12"/>
      <c r="E36" s="12"/>
      <c r="G36" s="12"/>
      <c r="H36" s="24"/>
      <c r="I36" s="12"/>
      <c r="J36" s="12"/>
    </row>
    <row r="37" spans="2:10" ht="12.75">
      <c r="B37" s="62" t="s">
        <v>97</v>
      </c>
      <c r="C37" s="62"/>
      <c r="D37" s="62"/>
      <c r="E37" s="62"/>
      <c r="F37" s="62"/>
      <c r="G37" s="62"/>
      <c r="H37" s="62"/>
      <c r="I37" s="62"/>
      <c r="J37" s="12"/>
    </row>
    <row r="38" spans="2:10" ht="12.75">
      <c r="B38" s="40" t="s">
        <v>98</v>
      </c>
      <c r="C38" s="12"/>
      <c r="D38" s="12"/>
      <c r="E38" s="12"/>
      <c r="G38" s="12"/>
      <c r="H38" s="24"/>
      <c r="I38" s="12"/>
      <c r="J38" s="12"/>
    </row>
    <row r="39" spans="2:10" ht="12.75">
      <c r="B39" s="58" t="s">
        <v>112</v>
      </c>
      <c r="C39" s="58"/>
      <c r="D39" s="58"/>
      <c r="E39" s="58"/>
      <c r="F39" s="58"/>
      <c r="G39" s="58"/>
      <c r="H39" s="58"/>
      <c r="I39" s="58"/>
      <c r="J39" s="12"/>
    </row>
    <row r="40" spans="2:10" ht="12.75">
      <c r="B40" s="58"/>
      <c r="C40" s="58"/>
      <c r="D40" s="58"/>
      <c r="E40" s="58"/>
      <c r="F40" s="58"/>
      <c r="G40" s="58"/>
      <c r="H40" s="58"/>
      <c r="I40" s="58"/>
      <c r="J40" s="12"/>
    </row>
    <row r="41" spans="2:10" ht="12.75">
      <c r="B41" s="58" t="s">
        <v>92</v>
      </c>
      <c r="C41" s="58"/>
      <c r="D41" s="58"/>
      <c r="E41" s="58"/>
      <c r="F41" s="58"/>
      <c r="G41" s="58"/>
      <c r="H41" s="58"/>
      <c r="I41" s="58"/>
      <c r="J41" s="12"/>
    </row>
    <row r="42" spans="2:10" ht="12.75">
      <c r="B42" s="58"/>
      <c r="C42" s="58"/>
      <c r="D42" s="58"/>
      <c r="E42" s="58"/>
      <c r="F42" s="58"/>
      <c r="G42" s="58"/>
      <c r="H42" s="58"/>
      <c r="I42" s="58"/>
      <c r="J42" s="12"/>
    </row>
    <row r="43" spans="2:10" ht="12.75">
      <c r="B43" s="40" t="s">
        <v>107</v>
      </c>
      <c r="C43" s="12"/>
      <c r="D43" s="12"/>
      <c r="E43" s="12"/>
      <c r="G43" s="12"/>
      <c r="H43" s="24"/>
      <c r="I43" s="12"/>
      <c r="J43" s="12"/>
    </row>
    <row r="44" spans="2:10" ht="12.75">
      <c r="B44" s="40" t="s">
        <v>93</v>
      </c>
      <c r="C44" s="12"/>
      <c r="D44" s="12"/>
      <c r="E44" s="12"/>
      <c r="G44" s="12"/>
      <c r="H44" s="24"/>
      <c r="I44" s="12"/>
      <c r="J44" s="12"/>
    </row>
    <row r="45" spans="2:10" ht="12.75">
      <c r="B45" s="40" t="s">
        <v>94</v>
      </c>
      <c r="C45" s="12"/>
      <c r="D45" s="12"/>
      <c r="E45" s="12"/>
      <c r="G45" s="12"/>
      <c r="H45" s="24"/>
      <c r="I45" s="12"/>
      <c r="J45" s="12"/>
    </row>
    <row r="46" spans="2:10" ht="12.75">
      <c r="B46" s="40" t="s">
        <v>108</v>
      </c>
      <c r="C46" s="12"/>
      <c r="D46" s="12"/>
      <c r="E46" s="12"/>
      <c r="G46" s="12"/>
      <c r="H46" s="24"/>
      <c r="I46" s="12"/>
      <c r="J46" s="12"/>
    </row>
    <row r="47" spans="2:10" ht="12.75">
      <c r="B47" s="40" t="s">
        <v>109</v>
      </c>
      <c r="C47" s="12"/>
      <c r="D47" s="12"/>
      <c r="E47" s="12"/>
      <c r="G47" s="12"/>
      <c r="H47" s="24"/>
      <c r="I47" s="12"/>
      <c r="J47" s="12"/>
    </row>
    <row r="48" spans="2:10" ht="12.75">
      <c r="B48" s="40" t="s">
        <v>110</v>
      </c>
      <c r="C48" s="12"/>
      <c r="D48" s="12"/>
      <c r="E48" s="12"/>
      <c r="G48" s="12"/>
      <c r="H48" s="24"/>
      <c r="I48" s="12"/>
      <c r="J48" s="12"/>
    </row>
    <row r="49" spans="2:10" ht="12.75">
      <c r="B49" s="40" t="s">
        <v>111</v>
      </c>
      <c r="C49" s="12"/>
      <c r="D49" s="12"/>
      <c r="E49" s="12"/>
      <c r="G49" s="12"/>
      <c r="H49" s="24"/>
      <c r="I49" s="12"/>
      <c r="J49" s="12"/>
    </row>
  </sheetData>
  <sheetProtection/>
  <mergeCells count="19">
    <mergeCell ref="B34:I35"/>
    <mergeCell ref="B39:I40"/>
    <mergeCell ref="B41:I42"/>
    <mergeCell ref="I1:I2"/>
    <mergeCell ref="B37:I37"/>
    <mergeCell ref="O1:O2"/>
    <mergeCell ref="B31:I31"/>
    <mergeCell ref="K1:K2"/>
    <mergeCell ref="B33:I33"/>
    <mergeCell ref="Q1:Q2"/>
    <mergeCell ref="P1:P2"/>
    <mergeCell ref="N1:N2"/>
    <mergeCell ref="A1:B1"/>
    <mergeCell ref="J1:J2"/>
    <mergeCell ref="L1:L2"/>
    <mergeCell ref="M1:M2"/>
    <mergeCell ref="F1:F2"/>
    <mergeCell ref="G1:G2"/>
    <mergeCell ref="H1:H2"/>
  </mergeCells>
  <printOptions/>
  <pageMargins left="0.75" right="0.75" top="1" bottom="1" header="0.5" footer="0.5"/>
  <pageSetup fitToHeight="1" fitToWidth="1" horizontalDpi="600" verticalDpi="600" orientation="landscape" scale="7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zoomScale="75" zoomScaleNormal="75" zoomScalePageLayoutView="0" workbookViewId="0" topLeftCell="A1">
      <selection activeCell="A15" sqref="A15"/>
    </sheetView>
  </sheetViews>
  <sheetFormatPr defaultColWidth="9.140625" defaultRowHeight="12.75"/>
  <cols>
    <col min="1" max="1" width="5.00390625" style="11" customWidth="1"/>
    <col min="2" max="2" width="15.8515625" style="11" customWidth="1"/>
    <col min="3" max="3" width="9.140625" style="11" customWidth="1"/>
    <col min="4" max="4" width="2.8515625" style="11" customWidth="1"/>
    <col min="5" max="5" width="26.421875" style="11" customWidth="1"/>
    <col min="6" max="6" width="5.8515625" style="12" bestFit="1" customWidth="1"/>
    <col min="7" max="7" width="6.57421875" style="0" customWidth="1"/>
    <col min="8" max="8" width="11.140625" style="0" customWidth="1"/>
    <col min="9" max="9" width="6.8515625" style="0" customWidth="1"/>
    <col min="10" max="10" width="11.28125" style="0" customWidth="1"/>
    <col min="11" max="11" width="0" style="0" hidden="1" customWidth="1"/>
    <col min="12" max="12" width="10.28125" style="0" bestFit="1" customWidth="1"/>
    <col min="13" max="14" width="10.7109375" style="0" customWidth="1"/>
    <col min="15" max="15" width="10.8515625" style="0" customWidth="1"/>
    <col min="16" max="16" width="6.57421875" style="0" customWidth="1"/>
    <col min="17" max="17" width="10.8515625" style="11" customWidth="1"/>
    <col min="18" max="16384" width="9.140625" style="11" customWidth="1"/>
  </cols>
  <sheetData>
    <row r="1" spans="1:17" ht="23.25">
      <c r="A1" s="79" t="s">
        <v>127</v>
      </c>
      <c r="B1" s="79"/>
      <c r="C1" s="79"/>
      <c r="D1" s="33"/>
      <c r="F1" s="74" t="s">
        <v>90</v>
      </c>
      <c r="G1" s="75" t="s">
        <v>55</v>
      </c>
      <c r="H1" s="76" t="s">
        <v>99</v>
      </c>
      <c r="I1" s="72" t="s">
        <v>57</v>
      </c>
      <c r="J1" s="72" t="s">
        <v>100</v>
      </c>
      <c r="K1" s="73" t="s">
        <v>58</v>
      </c>
      <c r="L1" s="73" t="s">
        <v>58</v>
      </c>
      <c r="M1" s="72" t="s">
        <v>101</v>
      </c>
      <c r="N1" s="72" t="s">
        <v>75</v>
      </c>
      <c r="O1" s="72" t="s">
        <v>102</v>
      </c>
      <c r="P1" s="72" t="s">
        <v>74</v>
      </c>
      <c r="Q1" s="72" t="s">
        <v>100</v>
      </c>
    </row>
    <row r="2" spans="1:17" ht="12.75">
      <c r="A2" s="10" t="s">
        <v>50</v>
      </c>
      <c r="B2" s="10" t="s">
        <v>0</v>
      </c>
      <c r="C2" s="10" t="s">
        <v>53</v>
      </c>
      <c r="D2" s="34" t="s">
        <v>79</v>
      </c>
      <c r="E2" s="10" t="s">
        <v>1</v>
      </c>
      <c r="F2" s="74"/>
      <c r="G2" s="75"/>
      <c r="H2" s="76"/>
      <c r="I2" s="72"/>
      <c r="J2" s="72"/>
      <c r="K2" s="73"/>
      <c r="L2" s="73"/>
      <c r="M2" s="72"/>
      <c r="N2" s="72"/>
      <c r="O2" s="72"/>
      <c r="P2" s="72"/>
      <c r="Q2" s="72"/>
    </row>
    <row r="3" spans="1:17" ht="12.75">
      <c r="A3" s="12"/>
      <c r="B3" s="12" t="s">
        <v>19</v>
      </c>
      <c r="C3" s="12" t="s">
        <v>21</v>
      </c>
      <c r="D3" s="12"/>
      <c r="E3" s="12" t="s">
        <v>42</v>
      </c>
      <c r="F3" s="51" t="s">
        <v>91</v>
      </c>
      <c r="G3" s="9">
        <v>1.8</v>
      </c>
      <c r="H3" s="9">
        <v>1.8</v>
      </c>
      <c r="I3" s="9">
        <v>0</v>
      </c>
      <c r="J3" s="44">
        <v>0.21</v>
      </c>
      <c r="K3" s="45">
        <v>0.93</v>
      </c>
      <c r="L3" s="23">
        <v>0.93</v>
      </c>
      <c r="M3" s="43">
        <v>1.26</v>
      </c>
      <c r="N3" s="12">
        <f aca="true" t="shared" si="0" ref="N3:N28">(A3*G3)</f>
        <v>0</v>
      </c>
      <c r="O3" s="12">
        <f aca="true" t="shared" si="1" ref="O3:O28">(A3*H3)</f>
        <v>0</v>
      </c>
      <c r="P3" s="12">
        <f aca="true" t="shared" si="2" ref="P3:P28">A3*I3</f>
        <v>0</v>
      </c>
      <c r="Q3" s="12">
        <f aca="true" t="shared" si="3" ref="Q3:Q28">A3*J3</f>
        <v>0</v>
      </c>
    </row>
    <row r="4" spans="1:17" ht="12.75">
      <c r="A4" s="12"/>
      <c r="B4" s="12" t="s">
        <v>7</v>
      </c>
      <c r="C4" s="12" t="s">
        <v>22</v>
      </c>
      <c r="D4" s="12">
        <v>20</v>
      </c>
      <c r="E4" s="12" t="s">
        <v>29</v>
      </c>
      <c r="F4" s="36" t="s">
        <v>103</v>
      </c>
      <c r="G4" s="9">
        <v>0.962</v>
      </c>
      <c r="H4" s="46">
        <v>0.47</v>
      </c>
      <c r="I4" s="9">
        <v>0.93</v>
      </c>
      <c r="J4" s="44">
        <v>0.47</v>
      </c>
      <c r="K4" s="45">
        <v>0.7</v>
      </c>
      <c r="L4" s="23">
        <v>0.7</v>
      </c>
      <c r="M4" s="23">
        <v>0.7</v>
      </c>
      <c r="N4" s="12">
        <f t="shared" si="0"/>
        <v>0</v>
      </c>
      <c r="O4" s="12">
        <f t="shared" si="1"/>
        <v>0</v>
      </c>
      <c r="P4" s="12">
        <f t="shared" si="2"/>
        <v>0</v>
      </c>
      <c r="Q4" s="12">
        <f t="shared" si="3"/>
        <v>0</v>
      </c>
    </row>
    <row r="5" spans="1:17" ht="12.75">
      <c r="A5" s="12"/>
      <c r="B5" s="12" t="s">
        <v>6</v>
      </c>
      <c r="C5" s="12" t="s">
        <v>22</v>
      </c>
      <c r="D5" s="12">
        <v>20</v>
      </c>
      <c r="E5" s="12" t="s">
        <v>28</v>
      </c>
      <c r="F5" s="36" t="s">
        <v>104</v>
      </c>
      <c r="G5" s="9">
        <v>0.728</v>
      </c>
      <c r="H5" s="44">
        <v>0.51</v>
      </c>
      <c r="I5" s="9">
        <v>0.71</v>
      </c>
      <c r="J5" s="44">
        <v>0.51</v>
      </c>
      <c r="K5" s="45">
        <v>0.7</v>
      </c>
      <c r="L5" s="23">
        <v>0.7</v>
      </c>
      <c r="M5" s="23">
        <v>0.7</v>
      </c>
      <c r="N5" s="12">
        <f t="shared" si="0"/>
        <v>0</v>
      </c>
      <c r="O5" s="12">
        <f>(A5*0.69)</f>
        <v>0</v>
      </c>
      <c r="P5" s="12">
        <f t="shared" si="2"/>
        <v>0</v>
      </c>
      <c r="Q5" s="12">
        <f t="shared" si="3"/>
        <v>0</v>
      </c>
    </row>
    <row r="6" spans="1:17" ht="12.75">
      <c r="A6" s="12"/>
      <c r="B6" s="12" t="s">
        <v>18</v>
      </c>
      <c r="C6" s="12" t="s">
        <v>51</v>
      </c>
      <c r="D6" s="12" t="s">
        <v>80</v>
      </c>
      <c r="E6" s="12" t="s">
        <v>41</v>
      </c>
      <c r="F6" s="36">
        <v>1</v>
      </c>
      <c r="G6" s="9">
        <v>0</v>
      </c>
      <c r="H6" s="9">
        <v>0</v>
      </c>
      <c r="I6" s="9">
        <v>0</v>
      </c>
      <c r="J6" s="9">
        <v>0</v>
      </c>
      <c r="K6" s="23">
        <v>1.621</v>
      </c>
      <c r="L6" s="23">
        <v>1.621</v>
      </c>
      <c r="M6" s="23">
        <v>1.621</v>
      </c>
      <c r="N6" s="12">
        <f t="shared" si="0"/>
        <v>0</v>
      </c>
      <c r="O6" s="12">
        <f t="shared" si="1"/>
        <v>0</v>
      </c>
      <c r="P6" s="12">
        <f t="shared" si="2"/>
        <v>0</v>
      </c>
      <c r="Q6" s="12">
        <f t="shared" si="3"/>
        <v>0</v>
      </c>
    </row>
    <row r="7" spans="3:17" s="12" customFormat="1" ht="12.75">
      <c r="C7" s="12" t="s">
        <v>51</v>
      </c>
      <c r="D7" s="12">
        <v>32</v>
      </c>
      <c r="F7" s="36">
        <v>1</v>
      </c>
      <c r="G7" s="9">
        <v>0</v>
      </c>
      <c r="H7" s="9">
        <v>0</v>
      </c>
      <c r="I7" s="9">
        <v>0</v>
      </c>
      <c r="J7" s="9">
        <v>0</v>
      </c>
      <c r="K7" s="23">
        <v>0.999</v>
      </c>
      <c r="L7" s="23">
        <v>0.999</v>
      </c>
      <c r="M7" s="23">
        <v>0.999</v>
      </c>
      <c r="N7" s="12">
        <f t="shared" si="0"/>
        <v>0</v>
      </c>
      <c r="O7" s="12">
        <f t="shared" si="1"/>
        <v>0</v>
      </c>
      <c r="P7" s="12">
        <f t="shared" si="2"/>
        <v>0</v>
      </c>
      <c r="Q7" s="12">
        <f t="shared" si="3"/>
        <v>0</v>
      </c>
    </row>
    <row r="8" spans="1:17" ht="12.75">
      <c r="A8" s="12"/>
      <c r="B8" s="12" t="s">
        <v>14</v>
      </c>
      <c r="C8" s="12" t="s">
        <v>32</v>
      </c>
      <c r="D8" s="12">
        <v>12</v>
      </c>
      <c r="E8" s="12" t="s">
        <v>33</v>
      </c>
      <c r="F8" s="36" t="s">
        <v>106</v>
      </c>
      <c r="G8" s="9">
        <v>3.74</v>
      </c>
      <c r="H8" s="46">
        <v>0.35</v>
      </c>
      <c r="I8" s="9">
        <v>0.97</v>
      </c>
      <c r="J8" s="44">
        <v>0.08</v>
      </c>
      <c r="K8" s="45">
        <v>0.832</v>
      </c>
      <c r="L8" s="23">
        <v>0.832</v>
      </c>
      <c r="M8" s="23">
        <v>0.832</v>
      </c>
      <c r="N8" s="12">
        <f t="shared" si="0"/>
        <v>0</v>
      </c>
      <c r="O8" s="12">
        <f t="shared" si="1"/>
        <v>0</v>
      </c>
      <c r="P8" s="12">
        <f t="shared" si="2"/>
        <v>0</v>
      </c>
      <c r="Q8" s="12">
        <f t="shared" si="3"/>
        <v>0</v>
      </c>
    </row>
    <row r="9" spans="1:17" ht="12.75">
      <c r="A9" s="12"/>
      <c r="B9" s="12" t="s">
        <v>4</v>
      </c>
      <c r="C9" s="12" t="s">
        <v>22</v>
      </c>
      <c r="D9" s="12">
        <v>12</v>
      </c>
      <c r="E9" s="12" t="s">
        <v>26</v>
      </c>
      <c r="F9" s="36" t="s">
        <v>105</v>
      </c>
      <c r="G9" s="9">
        <v>0.434</v>
      </c>
      <c r="H9" s="9">
        <v>0.434</v>
      </c>
      <c r="I9" s="9">
        <v>0.25</v>
      </c>
      <c r="J9" s="44">
        <v>0.35</v>
      </c>
      <c r="K9" s="45">
        <v>1.029066</v>
      </c>
      <c r="L9" s="23">
        <v>1.029066</v>
      </c>
      <c r="M9" s="23">
        <v>1.029066</v>
      </c>
      <c r="N9" s="12">
        <f t="shared" si="0"/>
        <v>0</v>
      </c>
      <c r="O9" s="12">
        <f t="shared" si="1"/>
        <v>0</v>
      </c>
      <c r="P9" s="12">
        <f t="shared" si="2"/>
        <v>0</v>
      </c>
      <c r="Q9" s="12">
        <f t="shared" si="3"/>
        <v>0</v>
      </c>
    </row>
    <row r="10" spans="1:17" ht="12.75">
      <c r="A10" s="12"/>
      <c r="B10" s="12" t="s">
        <v>8</v>
      </c>
      <c r="C10" s="12" t="s">
        <v>22</v>
      </c>
      <c r="D10" s="12">
        <v>18</v>
      </c>
      <c r="E10" s="12" t="s">
        <v>30</v>
      </c>
      <c r="F10" s="36" t="s">
        <v>95</v>
      </c>
      <c r="G10" s="9">
        <v>0.798</v>
      </c>
      <c r="H10" s="46">
        <v>0.64</v>
      </c>
      <c r="I10" s="9">
        <v>0.8</v>
      </c>
      <c r="J10" s="44">
        <v>0</v>
      </c>
      <c r="K10" s="45">
        <v>0.835</v>
      </c>
      <c r="L10" s="23">
        <v>0.835</v>
      </c>
      <c r="M10" s="43">
        <v>0.863</v>
      </c>
      <c r="N10" s="12">
        <f t="shared" si="0"/>
        <v>0</v>
      </c>
      <c r="O10" s="12">
        <f t="shared" si="1"/>
        <v>0</v>
      </c>
      <c r="P10" s="12">
        <f t="shared" si="2"/>
        <v>0</v>
      </c>
      <c r="Q10" s="12">
        <f t="shared" si="3"/>
        <v>0</v>
      </c>
    </row>
    <row r="11" spans="1:17" ht="12.75">
      <c r="A11" s="12"/>
      <c r="B11" s="12" t="s">
        <v>3</v>
      </c>
      <c r="C11" s="12" t="s">
        <v>22</v>
      </c>
      <c r="D11" s="12">
        <v>12</v>
      </c>
      <c r="E11" s="12" t="s">
        <v>25</v>
      </c>
      <c r="F11" s="36">
        <v>1</v>
      </c>
      <c r="G11" s="9">
        <v>0.364</v>
      </c>
      <c r="H11" s="46">
        <v>0.28</v>
      </c>
      <c r="I11" s="9">
        <v>0</v>
      </c>
      <c r="J11" s="9">
        <v>0</v>
      </c>
      <c r="K11" s="45">
        <v>0.79</v>
      </c>
      <c r="L11" s="23">
        <v>0.79</v>
      </c>
      <c r="M11" s="23">
        <v>0.79</v>
      </c>
      <c r="N11" s="12">
        <f t="shared" si="0"/>
        <v>0</v>
      </c>
      <c r="O11" s="12">
        <f t="shared" si="1"/>
        <v>0</v>
      </c>
      <c r="P11" s="12">
        <f>A11*I11</f>
        <v>0</v>
      </c>
      <c r="Q11" s="12">
        <f>A11*J11</f>
        <v>0</v>
      </c>
    </row>
    <row r="12" spans="1:17" ht="12.75">
      <c r="A12" s="12"/>
      <c r="B12" s="22" t="s">
        <v>78</v>
      </c>
      <c r="C12" s="12" t="s">
        <v>21</v>
      </c>
      <c r="D12" s="12"/>
      <c r="E12" s="12" t="s">
        <v>52</v>
      </c>
      <c r="F12" s="36"/>
      <c r="G12" s="9">
        <v>0</v>
      </c>
      <c r="H12" s="9">
        <v>0</v>
      </c>
      <c r="I12" s="9">
        <v>0</v>
      </c>
      <c r="J12" s="9">
        <v>0</v>
      </c>
      <c r="K12" s="23" t="s">
        <v>82</v>
      </c>
      <c r="L12" s="23" t="s">
        <v>82</v>
      </c>
      <c r="M12" s="23" t="s">
        <v>82</v>
      </c>
      <c r="N12" s="12">
        <f t="shared" si="0"/>
        <v>0</v>
      </c>
      <c r="O12" s="12">
        <f t="shared" si="1"/>
        <v>0</v>
      </c>
      <c r="P12" s="12">
        <f>A12*I12</f>
        <v>0</v>
      </c>
      <c r="Q12" s="12">
        <f>A12*J12</f>
        <v>0</v>
      </c>
    </row>
    <row r="13" spans="1:17" ht="12.75">
      <c r="A13" s="12"/>
      <c r="B13" s="12" t="s">
        <v>10</v>
      </c>
      <c r="C13" s="12" t="s">
        <v>21</v>
      </c>
      <c r="D13" s="12"/>
      <c r="E13" s="12" t="s">
        <v>54</v>
      </c>
      <c r="F13" s="36" t="s">
        <v>96</v>
      </c>
      <c r="G13" s="9">
        <v>4.5</v>
      </c>
      <c r="H13" s="9">
        <v>4.5</v>
      </c>
      <c r="I13" s="9">
        <v>4.5</v>
      </c>
      <c r="J13" s="44">
        <v>3.78</v>
      </c>
      <c r="K13" s="45">
        <v>1.029066</v>
      </c>
      <c r="L13" s="23">
        <v>1.029066</v>
      </c>
      <c r="M13" s="23">
        <v>1.029066</v>
      </c>
      <c r="N13" s="12">
        <f t="shared" si="0"/>
        <v>0</v>
      </c>
      <c r="O13" s="12">
        <f t="shared" si="1"/>
        <v>0</v>
      </c>
      <c r="P13" s="12">
        <f t="shared" si="2"/>
        <v>0</v>
      </c>
      <c r="Q13" s="12">
        <f t="shared" si="3"/>
        <v>0</v>
      </c>
    </row>
    <row r="14" spans="1:17" ht="12.75">
      <c r="A14" s="12"/>
      <c r="B14" s="12" t="s">
        <v>31</v>
      </c>
      <c r="C14" s="12" t="s">
        <v>21</v>
      </c>
      <c r="D14" s="12"/>
      <c r="E14" s="12" t="s">
        <v>49</v>
      </c>
      <c r="F14" s="36">
        <v>11</v>
      </c>
      <c r="G14" s="9">
        <v>3.82</v>
      </c>
      <c r="H14" s="9">
        <v>3.82</v>
      </c>
      <c r="I14" s="9">
        <v>3.82</v>
      </c>
      <c r="J14" s="44">
        <v>0.16</v>
      </c>
      <c r="K14" s="45">
        <v>1.17</v>
      </c>
      <c r="L14" s="23">
        <v>1.17</v>
      </c>
      <c r="M14" s="23">
        <v>1.17</v>
      </c>
      <c r="N14" s="12">
        <f t="shared" si="0"/>
        <v>0</v>
      </c>
      <c r="O14" s="12">
        <f t="shared" si="1"/>
        <v>0</v>
      </c>
      <c r="P14" s="12">
        <f t="shared" si="2"/>
        <v>0</v>
      </c>
      <c r="Q14" s="12">
        <f t="shared" si="3"/>
        <v>0</v>
      </c>
    </row>
    <row r="15" spans="1:17" ht="12.75">
      <c r="A15" s="12"/>
      <c r="B15" s="12" t="s">
        <v>11</v>
      </c>
      <c r="C15" s="12" t="s">
        <v>21</v>
      </c>
      <c r="D15" s="12"/>
      <c r="E15" s="12" t="s">
        <v>35</v>
      </c>
      <c r="F15" s="36">
        <v>5</v>
      </c>
      <c r="G15" s="9">
        <v>3.74</v>
      </c>
      <c r="H15" s="9">
        <v>3.74</v>
      </c>
      <c r="I15" s="9">
        <v>3.74</v>
      </c>
      <c r="J15" s="46">
        <v>0.89</v>
      </c>
      <c r="K15" s="45">
        <v>0.832</v>
      </c>
      <c r="L15" s="23">
        <v>0.832</v>
      </c>
      <c r="M15" s="23">
        <v>0.832</v>
      </c>
      <c r="N15" s="12">
        <f t="shared" si="0"/>
        <v>0</v>
      </c>
      <c r="O15" s="12">
        <f t="shared" si="1"/>
        <v>0</v>
      </c>
      <c r="P15" s="12">
        <f t="shared" si="2"/>
        <v>0</v>
      </c>
      <c r="Q15" s="12">
        <f t="shared" si="3"/>
        <v>0</v>
      </c>
    </row>
    <row r="16" spans="1:17" ht="12.75">
      <c r="A16" s="12"/>
      <c r="B16" s="12" t="s">
        <v>17</v>
      </c>
      <c r="C16" s="12" t="s">
        <v>21</v>
      </c>
      <c r="D16" s="12"/>
      <c r="E16" s="12" t="s">
        <v>40</v>
      </c>
      <c r="F16" s="36" t="s">
        <v>96</v>
      </c>
      <c r="G16" s="9">
        <v>4.5</v>
      </c>
      <c r="H16" s="9">
        <v>4.5</v>
      </c>
      <c r="I16" s="9">
        <v>4.5</v>
      </c>
      <c r="J16" s="44">
        <v>4.36</v>
      </c>
      <c r="K16" s="45">
        <v>1.029066</v>
      </c>
      <c r="L16" s="23">
        <v>1.029066</v>
      </c>
      <c r="M16" s="12">
        <v>1.029</v>
      </c>
      <c r="N16" s="12">
        <f t="shared" si="0"/>
        <v>0</v>
      </c>
      <c r="O16" s="12">
        <f t="shared" si="1"/>
        <v>0</v>
      </c>
      <c r="P16" s="12">
        <f t="shared" si="2"/>
        <v>0</v>
      </c>
      <c r="Q16" s="12">
        <f t="shared" si="3"/>
        <v>0</v>
      </c>
    </row>
    <row r="17" spans="1:17" ht="12.75">
      <c r="A17" s="12"/>
      <c r="B17" s="12" t="s">
        <v>12</v>
      </c>
      <c r="C17" s="12" t="s">
        <v>21</v>
      </c>
      <c r="D17" s="12"/>
      <c r="E17" s="12" t="s">
        <v>36</v>
      </c>
      <c r="F17" s="36">
        <v>5</v>
      </c>
      <c r="G17" s="9">
        <v>3.74</v>
      </c>
      <c r="H17" s="9">
        <v>3.74</v>
      </c>
      <c r="I17" s="9">
        <v>3.74</v>
      </c>
      <c r="J17" s="46">
        <v>0.89</v>
      </c>
      <c r="K17" s="45">
        <v>0.832</v>
      </c>
      <c r="L17" s="23">
        <v>0.832</v>
      </c>
      <c r="M17" s="23">
        <v>0.832</v>
      </c>
      <c r="N17" s="12">
        <f t="shared" si="0"/>
        <v>0</v>
      </c>
      <c r="O17" s="12">
        <f t="shared" si="1"/>
        <v>0</v>
      </c>
      <c r="P17" s="12">
        <f t="shared" si="2"/>
        <v>0</v>
      </c>
      <c r="Q17" s="12">
        <f t="shared" si="3"/>
        <v>0</v>
      </c>
    </row>
    <row r="18" spans="1:17" ht="12.75">
      <c r="A18" s="12"/>
      <c r="B18" s="12" t="s">
        <v>9</v>
      </c>
      <c r="C18" s="12" t="s">
        <v>21</v>
      </c>
      <c r="D18" s="12"/>
      <c r="E18" s="12" t="s">
        <v>39</v>
      </c>
      <c r="F18" s="36" t="s">
        <v>96</v>
      </c>
      <c r="G18" s="9">
        <v>4.5</v>
      </c>
      <c r="H18" s="9">
        <v>4.5</v>
      </c>
      <c r="I18" s="9">
        <v>4.5</v>
      </c>
      <c r="J18" s="44">
        <v>3.78</v>
      </c>
      <c r="K18" s="45">
        <v>1.029066</v>
      </c>
      <c r="L18" s="23">
        <v>1.029066</v>
      </c>
      <c r="M18" s="23">
        <v>1.029066</v>
      </c>
      <c r="N18" s="12">
        <f t="shared" si="0"/>
        <v>0</v>
      </c>
      <c r="O18" s="12">
        <f t="shared" si="1"/>
        <v>0</v>
      </c>
      <c r="P18" s="12">
        <f t="shared" si="2"/>
        <v>0</v>
      </c>
      <c r="Q18" s="12">
        <f t="shared" si="3"/>
        <v>0</v>
      </c>
    </row>
    <row r="19" spans="1:17" ht="12.75">
      <c r="A19" s="12"/>
      <c r="B19" s="12" t="s">
        <v>15</v>
      </c>
      <c r="C19" s="12" t="s">
        <v>21</v>
      </c>
      <c r="D19" s="12"/>
      <c r="E19" s="12" t="s">
        <v>37</v>
      </c>
      <c r="F19" s="36" t="s">
        <v>96</v>
      </c>
      <c r="G19" s="9">
        <v>4.5</v>
      </c>
      <c r="H19" s="9">
        <v>4.5</v>
      </c>
      <c r="I19" s="9">
        <v>4.5</v>
      </c>
      <c r="J19" s="44">
        <v>3.78</v>
      </c>
      <c r="K19" s="45">
        <v>1.029066</v>
      </c>
      <c r="L19" s="23">
        <v>1.029066</v>
      </c>
      <c r="M19" s="23">
        <v>1.029066</v>
      </c>
      <c r="N19" s="12">
        <f t="shared" si="0"/>
        <v>0</v>
      </c>
      <c r="O19" s="12">
        <f t="shared" si="1"/>
        <v>0</v>
      </c>
      <c r="P19" s="12">
        <f t="shared" si="2"/>
        <v>0</v>
      </c>
      <c r="Q19" s="12">
        <f t="shared" si="3"/>
        <v>0</v>
      </c>
    </row>
    <row r="20" spans="1:17" ht="12.75">
      <c r="A20" s="12"/>
      <c r="B20" s="12" t="s">
        <v>13</v>
      </c>
      <c r="C20" s="12" t="s">
        <v>21</v>
      </c>
      <c r="D20" s="12"/>
      <c r="E20" s="12" t="s">
        <v>34</v>
      </c>
      <c r="F20" s="36" t="s">
        <v>96</v>
      </c>
      <c r="G20" s="9">
        <v>4.5</v>
      </c>
      <c r="H20" s="9">
        <v>4.5</v>
      </c>
      <c r="I20" s="9">
        <v>4.5</v>
      </c>
      <c r="J20" s="44">
        <v>3.78</v>
      </c>
      <c r="K20" s="45">
        <v>1.029066</v>
      </c>
      <c r="L20" s="23">
        <v>1.029066</v>
      </c>
      <c r="M20" s="23">
        <v>1.029066</v>
      </c>
      <c r="N20" s="12">
        <f t="shared" si="0"/>
        <v>0</v>
      </c>
      <c r="O20" s="12">
        <f t="shared" si="1"/>
        <v>0</v>
      </c>
      <c r="P20" s="12">
        <f t="shared" si="2"/>
        <v>0</v>
      </c>
      <c r="Q20" s="12">
        <f t="shared" si="3"/>
        <v>0</v>
      </c>
    </row>
    <row r="21" spans="1:17" ht="12.75">
      <c r="A21" s="12"/>
      <c r="B21" s="12" t="s">
        <v>16</v>
      </c>
      <c r="C21" s="12" t="s">
        <v>21</v>
      </c>
      <c r="D21" s="12"/>
      <c r="E21" s="12" t="s">
        <v>38</v>
      </c>
      <c r="F21" s="36" t="s">
        <v>96</v>
      </c>
      <c r="G21" s="9">
        <v>4.5</v>
      </c>
      <c r="H21" s="9">
        <v>4.5</v>
      </c>
      <c r="I21" s="9">
        <v>4.5</v>
      </c>
      <c r="J21" s="44">
        <v>3.78</v>
      </c>
      <c r="K21" s="45">
        <v>1.029066</v>
      </c>
      <c r="L21" s="23">
        <v>1.029066</v>
      </c>
      <c r="M21" s="23">
        <v>1.029066</v>
      </c>
      <c r="N21" s="12">
        <f t="shared" si="0"/>
        <v>0</v>
      </c>
      <c r="O21" s="12">
        <f t="shared" si="1"/>
        <v>0</v>
      </c>
      <c r="P21" s="12">
        <f t="shared" si="2"/>
        <v>0</v>
      </c>
      <c r="Q21" s="12">
        <f t="shared" si="3"/>
        <v>0</v>
      </c>
    </row>
    <row r="22" spans="1:17" ht="12.75">
      <c r="A22" s="12"/>
      <c r="B22" s="12" t="s">
        <v>48</v>
      </c>
      <c r="C22" s="12" t="s">
        <v>21</v>
      </c>
      <c r="D22" s="12"/>
      <c r="E22" s="12" t="s">
        <v>56</v>
      </c>
      <c r="F22" s="36">
        <v>9</v>
      </c>
      <c r="G22" s="9">
        <v>2.35</v>
      </c>
      <c r="H22" s="9">
        <v>2.35</v>
      </c>
      <c r="I22" s="9">
        <v>0.02</v>
      </c>
      <c r="J22" s="47" t="s">
        <v>83</v>
      </c>
      <c r="K22" s="45">
        <v>1.071</v>
      </c>
      <c r="L22" s="23">
        <v>1.071</v>
      </c>
      <c r="M22" s="23">
        <v>1.071</v>
      </c>
      <c r="N22" s="12">
        <f t="shared" si="0"/>
        <v>0</v>
      </c>
      <c r="O22" s="12">
        <f t="shared" si="1"/>
        <v>0</v>
      </c>
      <c r="P22" s="12">
        <f t="shared" si="2"/>
        <v>0</v>
      </c>
      <c r="Q22" s="52" t="s">
        <v>83</v>
      </c>
    </row>
    <row r="23" spans="1:17" ht="12.75">
      <c r="A23" s="12"/>
      <c r="B23" s="12" t="s">
        <v>44</v>
      </c>
      <c r="C23" s="12" t="s">
        <v>21</v>
      </c>
      <c r="D23" s="12"/>
      <c r="E23" s="12" t="s">
        <v>45</v>
      </c>
      <c r="F23" s="36">
        <v>10</v>
      </c>
      <c r="G23" s="9">
        <v>1.171</v>
      </c>
      <c r="H23" s="46">
        <v>0</v>
      </c>
      <c r="I23" s="9">
        <v>0.01</v>
      </c>
      <c r="J23" s="44">
        <v>0</v>
      </c>
      <c r="K23" s="45">
        <v>1.17</v>
      </c>
      <c r="L23" s="23">
        <v>1.17</v>
      </c>
      <c r="M23" s="43">
        <v>1.16</v>
      </c>
      <c r="N23" s="12">
        <f t="shared" si="0"/>
        <v>0</v>
      </c>
      <c r="O23" s="12">
        <f t="shared" si="1"/>
        <v>0</v>
      </c>
      <c r="P23" s="12">
        <f t="shared" si="2"/>
        <v>0</v>
      </c>
      <c r="Q23" s="12">
        <f t="shared" si="3"/>
        <v>0</v>
      </c>
    </row>
    <row r="24" spans="1:17" ht="12.75">
      <c r="A24" s="12"/>
      <c r="B24" s="12" t="s">
        <v>23</v>
      </c>
      <c r="C24" s="12" t="s">
        <v>22</v>
      </c>
      <c r="D24" s="12">
        <v>20</v>
      </c>
      <c r="E24" s="12" t="s">
        <v>27</v>
      </c>
      <c r="F24" s="36" t="s">
        <v>103</v>
      </c>
      <c r="G24" s="9">
        <v>0.962</v>
      </c>
      <c r="H24" s="46">
        <v>0.51</v>
      </c>
      <c r="I24" s="9">
        <v>0.93</v>
      </c>
      <c r="J24" s="44">
        <v>0.28</v>
      </c>
      <c r="K24" s="45">
        <v>0.7</v>
      </c>
      <c r="L24" s="23">
        <v>0.7</v>
      </c>
      <c r="M24" s="23">
        <v>0.7</v>
      </c>
      <c r="N24" s="12">
        <f t="shared" si="0"/>
        <v>0</v>
      </c>
      <c r="O24" s="12">
        <f t="shared" si="1"/>
        <v>0</v>
      </c>
      <c r="P24" s="12">
        <f t="shared" si="2"/>
        <v>0</v>
      </c>
      <c r="Q24" s="12">
        <f t="shared" si="3"/>
        <v>0</v>
      </c>
    </row>
    <row r="25" spans="1:17" ht="12.75">
      <c r="A25" s="12"/>
      <c r="B25" s="12" t="s">
        <v>5</v>
      </c>
      <c r="C25" s="12" t="s">
        <v>21</v>
      </c>
      <c r="D25" s="12"/>
      <c r="E25" s="12" t="s">
        <v>27</v>
      </c>
      <c r="F25" s="36"/>
      <c r="G25" s="9">
        <v>4.816</v>
      </c>
      <c r="H25" s="46">
        <v>4.4</v>
      </c>
      <c r="I25" s="9">
        <v>4.66</v>
      </c>
      <c r="J25" s="44">
        <v>4.32</v>
      </c>
      <c r="K25" s="45">
        <v>1.02</v>
      </c>
      <c r="L25" s="23">
        <v>1.02</v>
      </c>
      <c r="M25" s="23">
        <v>1.02</v>
      </c>
      <c r="N25" s="12">
        <f t="shared" si="0"/>
        <v>0</v>
      </c>
      <c r="O25" s="12">
        <f t="shared" si="1"/>
        <v>0</v>
      </c>
      <c r="P25" s="12">
        <f t="shared" si="2"/>
        <v>0</v>
      </c>
      <c r="Q25" s="12">
        <f t="shared" si="3"/>
        <v>0</v>
      </c>
    </row>
    <row r="26" spans="1:17" ht="12.75">
      <c r="A26" s="12"/>
      <c r="B26" s="12" t="s">
        <v>43</v>
      </c>
      <c r="C26" s="12" t="s">
        <v>21</v>
      </c>
      <c r="D26" s="12"/>
      <c r="E26" s="12" t="s">
        <v>46</v>
      </c>
      <c r="F26" s="36">
        <v>10</v>
      </c>
      <c r="G26" s="9">
        <v>0.677</v>
      </c>
      <c r="H26" s="46">
        <v>0</v>
      </c>
      <c r="I26" s="9">
        <v>0.05</v>
      </c>
      <c r="J26" s="44">
        <v>0</v>
      </c>
      <c r="K26" s="45">
        <v>1.16</v>
      </c>
      <c r="L26" s="23">
        <v>1.16</v>
      </c>
      <c r="M26" s="23">
        <v>1.16</v>
      </c>
      <c r="N26" s="12">
        <f t="shared" si="0"/>
        <v>0</v>
      </c>
      <c r="O26" s="12">
        <f t="shared" si="1"/>
        <v>0</v>
      </c>
      <c r="P26" s="12">
        <f t="shared" si="2"/>
        <v>0</v>
      </c>
      <c r="Q26" s="12">
        <f t="shared" si="3"/>
        <v>0</v>
      </c>
    </row>
    <row r="27" spans="1:17" ht="12.75">
      <c r="A27" s="12"/>
      <c r="B27" s="12" t="s">
        <v>20</v>
      </c>
      <c r="C27" s="12" t="s">
        <v>21</v>
      </c>
      <c r="D27" s="12"/>
      <c r="E27" s="12" t="s">
        <v>47</v>
      </c>
      <c r="F27" s="36">
        <v>8</v>
      </c>
      <c r="G27" s="9">
        <v>2.17</v>
      </c>
      <c r="H27" s="44">
        <v>2.09</v>
      </c>
      <c r="I27" s="9">
        <v>0.05</v>
      </c>
      <c r="J27" s="44">
        <v>0</v>
      </c>
      <c r="K27" s="45">
        <v>0.93</v>
      </c>
      <c r="L27" s="23">
        <v>0.93</v>
      </c>
      <c r="M27" s="23">
        <v>0.93</v>
      </c>
      <c r="N27" s="12">
        <f t="shared" si="0"/>
        <v>0</v>
      </c>
      <c r="O27" s="12">
        <f t="shared" si="1"/>
        <v>0</v>
      </c>
      <c r="P27" s="12">
        <f t="shared" si="2"/>
        <v>0</v>
      </c>
      <c r="Q27" s="12">
        <f t="shared" si="3"/>
        <v>0</v>
      </c>
    </row>
    <row r="28" spans="1:17" ht="12.75">
      <c r="A28" s="12"/>
      <c r="B28" s="12" t="s">
        <v>2</v>
      </c>
      <c r="C28" s="12" t="s">
        <v>21</v>
      </c>
      <c r="D28" s="12"/>
      <c r="E28" s="12" t="s">
        <v>24</v>
      </c>
      <c r="F28" s="37"/>
      <c r="G28" s="9">
        <v>7.26</v>
      </c>
      <c r="H28" s="9">
        <v>7.26</v>
      </c>
      <c r="I28" s="9">
        <v>7.26</v>
      </c>
      <c r="J28" s="9">
        <v>7.26</v>
      </c>
      <c r="K28" s="23">
        <v>0.871</v>
      </c>
      <c r="L28" s="23">
        <v>0.871</v>
      </c>
      <c r="M28" s="23">
        <v>0.871</v>
      </c>
      <c r="N28" s="12">
        <f t="shared" si="0"/>
        <v>0</v>
      </c>
      <c r="O28" s="12">
        <f t="shared" si="1"/>
        <v>0</v>
      </c>
      <c r="P28" s="12">
        <f t="shared" si="2"/>
        <v>0</v>
      </c>
      <c r="Q28" s="12">
        <f t="shared" si="3"/>
        <v>0</v>
      </c>
    </row>
    <row r="29" spans="7:17" ht="12.75">
      <c r="G29" s="9"/>
      <c r="H29" s="24"/>
      <c r="I29" s="12"/>
      <c r="J29" s="12"/>
      <c r="K29" s="9"/>
      <c r="L29" s="21"/>
      <c r="M29" s="21"/>
      <c r="N29" s="35">
        <f>SUM(N3:N28)</f>
        <v>0</v>
      </c>
      <c r="O29" s="35">
        <f>SUM(O3:O28)</f>
        <v>0</v>
      </c>
      <c r="P29" s="35">
        <f>SUM(P3:P28)</f>
        <v>0</v>
      </c>
      <c r="Q29" s="35">
        <f>SUM(Q3:Q28)</f>
        <v>0</v>
      </c>
    </row>
    <row r="30" spans="2:17" ht="13.5" thickBot="1">
      <c r="B30" s="12"/>
      <c r="C30" s="12"/>
      <c r="D30" s="12"/>
      <c r="E30" s="12"/>
      <c r="G30" s="12"/>
      <c r="H30" s="24"/>
      <c r="I30" s="12"/>
      <c r="J30" s="12"/>
      <c r="K30" s="12"/>
      <c r="L30" s="12"/>
      <c r="M30" s="12"/>
      <c r="N30" s="12"/>
      <c r="O30" s="12"/>
      <c r="P30" s="12"/>
      <c r="Q30" s="12"/>
    </row>
    <row r="31" spans="2:10" ht="12.75">
      <c r="B31" s="59" t="s">
        <v>84</v>
      </c>
      <c r="C31" s="60"/>
      <c r="D31" s="60"/>
      <c r="E31" s="60"/>
      <c r="F31" s="60"/>
      <c r="G31" s="60"/>
      <c r="H31" s="60"/>
      <c r="I31" s="61"/>
      <c r="J31" s="12"/>
    </row>
    <row r="32" spans="2:10" ht="12.75">
      <c r="B32" s="53" t="s">
        <v>116</v>
      </c>
      <c r="C32" s="54"/>
      <c r="D32" s="54"/>
      <c r="E32" s="54"/>
      <c r="F32" s="55"/>
      <c r="G32" s="56"/>
      <c r="H32" s="56"/>
      <c r="I32" s="57"/>
      <c r="J32" s="12"/>
    </row>
    <row r="33" spans="2:10" ht="12.75" customHeight="1">
      <c r="B33" s="63" t="s">
        <v>85</v>
      </c>
      <c r="C33" s="64"/>
      <c r="D33" s="64"/>
      <c r="E33" s="64"/>
      <c r="F33" s="64"/>
      <c r="G33" s="64"/>
      <c r="H33" s="64"/>
      <c r="I33" s="65"/>
      <c r="J33" s="12"/>
    </row>
    <row r="34" spans="2:10" ht="12.75">
      <c r="B34" s="66" t="s">
        <v>89</v>
      </c>
      <c r="C34" s="67"/>
      <c r="D34" s="67"/>
      <c r="E34" s="67"/>
      <c r="F34" s="67"/>
      <c r="G34" s="67"/>
      <c r="H34" s="67"/>
      <c r="I34" s="68"/>
      <c r="J34" s="12"/>
    </row>
    <row r="35" spans="2:10" ht="13.5" thickBot="1">
      <c r="B35" s="69"/>
      <c r="C35" s="70"/>
      <c r="D35" s="70"/>
      <c r="E35" s="70"/>
      <c r="F35" s="70"/>
      <c r="G35" s="70"/>
      <c r="H35" s="70"/>
      <c r="I35" s="71"/>
      <c r="J35" s="12"/>
    </row>
    <row r="36" spans="2:10" ht="12.75">
      <c r="B36" s="12"/>
      <c r="C36" s="12"/>
      <c r="D36" s="12"/>
      <c r="E36" s="12"/>
      <c r="G36" s="12"/>
      <c r="H36" s="24"/>
      <c r="I36" s="12"/>
      <c r="J36" s="12"/>
    </row>
    <row r="37" spans="2:10" ht="12.75">
      <c r="B37" s="62" t="s">
        <v>97</v>
      </c>
      <c r="C37" s="62"/>
      <c r="D37" s="62"/>
      <c r="E37" s="62"/>
      <c r="F37" s="62"/>
      <c r="G37" s="62"/>
      <c r="H37" s="62"/>
      <c r="I37" s="62"/>
      <c r="J37" s="12"/>
    </row>
    <row r="38" spans="2:10" ht="12.75">
      <c r="B38" s="40" t="s">
        <v>98</v>
      </c>
      <c r="C38" s="12"/>
      <c r="D38" s="12"/>
      <c r="E38" s="12"/>
      <c r="G38" s="12"/>
      <c r="H38" s="24"/>
      <c r="I38" s="12"/>
      <c r="J38" s="12"/>
    </row>
    <row r="39" spans="2:10" ht="12.75">
      <c r="B39" s="58" t="s">
        <v>112</v>
      </c>
      <c r="C39" s="58"/>
      <c r="D39" s="58"/>
      <c r="E39" s="58"/>
      <c r="F39" s="58"/>
      <c r="G39" s="58"/>
      <c r="H39" s="58"/>
      <c r="I39" s="58"/>
      <c r="J39" s="12"/>
    </row>
    <row r="40" spans="2:10" ht="12.75">
      <c r="B40" s="58"/>
      <c r="C40" s="58"/>
      <c r="D40" s="58"/>
      <c r="E40" s="58"/>
      <c r="F40" s="58"/>
      <c r="G40" s="58"/>
      <c r="H40" s="58"/>
      <c r="I40" s="58"/>
      <c r="J40" s="12"/>
    </row>
    <row r="41" spans="2:10" ht="12.75">
      <c r="B41" s="58" t="s">
        <v>92</v>
      </c>
      <c r="C41" s="58"/>
      <c r="D41" s="58"/>
      <c r="E41" s="58"/>
      <c r="F41" s="58"/>
      <c r="G41" s="58"/>
      <c r="H41" s="58"/>
      <c r="I41" s="58"/>
      <c r="J41" s="12"/>
    </row>
    <row r="42" spans="2:10" ht="12.75">
      <c r="B42" s="58"/>
      <c r="C42" s="58"/>
      <c r="D42" s="58"/>
      <c r="E42" s="58"/>
      <c r="F42" s="58"/>
      <c r="G42" s="58"/>
      <c r="H42" s="58"/>
      <c r="I42" s="58"/>
      <c r="J42" s="12"/>
    </row>
    <row r="43" spans="2:10" ht="12.75">
      <c r="B43" s="40" t="s">
        <v>107</v>
      </c>
      <c r="C43" s="12"/>
      <c r="D43" s="12"/>
      <c r="E43" s="12"/>
      <c r="G43" s="12"/>
      <c r="H43" s="24"/>
      <c r="I43" s="12"/>
      <c r="J43" s="12"/>
    </row>
    <row r="44" spans="2:10" ht="12.75">
      <c r="B44" s="40" t="s">
        <v>93</v>
      </c>
      <c r="C44" s="12"/>
      <c r="D44" s="12"/>
      <c r="E44" s="12"/>
      <c r="G44" s="12"/>
      <c r="H44" s="24"/>
      <c r="I44" s="12"/>
      <c r="J44" s="12"/>
    </row>
    <row r="45" spans="2:10" ht="12.75">
      <c r="B45" s="40" t="s">
        <v>94</v>
      </c>
      <c r="C45" s="12"/>
      <c r="D45" s="12"/>
      <c r="E45" s="12"/>
      <c r="G45" s="12"/>
      <c r="H45" s="24"/>
      <c r="I45" s="12"/>
      <c r="J45" s="12"/>
    </row>
    <row r="46" spans="2:10" ht="12.75">
      <c r="B46" s="40" t="s">
        <v>108</v>
      </c>
      <c r="C46" s="12"/>
      <c r="D46" s="12"/>
      <c r="E46" s="12"/>
      <c r="G46" s="12"/>
      <c r="H46" s="24"/>
      <c r="I46" s="12"/>
      <c r="J46" s="12"/>
    </row>
    <row r="47" spans="2:10" ht="12.75">
      <c r="B47" s="40" t="s">
        <v>109</v>
      </c>
      <c r="C47" s="12"/>
      <c r="D47" s="12"/>
      <c r="E47" s="12"/>
      <c r="G47" s="12"/>
      <c r="H47" s="24"/>
      <c r="I47" s="12"/>
      <c r="J47" s="12"/>
    </row>
    <row r="48" spans="2:10" ht="12.75">
      <c r="B48" s="40" t="s">
        <v>110</v>
      </c>
      <c r="C48" s="12"/>
      <c r="D48" s="12"/>
      <c r="E48" s="12"/>
      <c r="G48" s="12"/>
      <c r="H48" s="24"/>
      <c r="I48" s="12"/>
      <c r="J48" s="12"/>
    </row>
    <row r="49" spans="2:10" ht="12.75">
      <c r="B49" s="40" t="s">
        <v>111</v>
      </c>
      <c r="C49" s="12"/>
      <c r="D49" s="12"/>
      <c r="E49" s="12"/>
      <c r="G49" s="12"/>
      <c r="H49" s="24"/>
      <c r="I49" s="12"/>
      <c r="J49" s="12"/>
    </row>
  </sheetData>
  <sheetProtection/>
  <mergeCells count="19">
    <mergeCell ref="B41:I42"/>
    <mergeCell ref="I1:I2"/>
    <mergeCell ref="B37:I37"/>
    <mergeCell ref="A1:C1"/>
    <mergeCell ref="B31:I31"/>
    <mergeCell ref="B33:I33"/>
    <mergeCell ref="B34:I35"/>
    <mergeCell ref="F1:F2"/>
    <mergeCell ref="G1:G2"/>
    <mergeCell ref="H1:H2"/>
    <mergeCell ref="B39:I40"/>
    <mergeCell ref="Q1:Q2"/>
    <mergeCell ref="P1:P2"/>
    <mergeCell ref="N1:N2"/>
    <mergeCell ref="J1:J2"/>
    <mergeCell ref="L1:L2"/>
    <mergeCell ref="M1:M2"/>
    <mergeCell ref="O1:O2"/>
    <mergeCell ref="K1:K2"/>
  </mergeCells>
  <printOptions/>
  <pageMargins left="0.75" right="0.75" top="1" bottom="1" header="0.5" footer="0.5"/>
  <pageSetup fitToHeight="1" fitToWidth="1" horizontalDpi="600" verticalDpi="600" orientation="landscape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Flanders 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JonathanW</dc:creator>
  <cp:keywords/>
  <dc:description/>
  <cp:lastModifiedBy>SWD_USER</cp:lastModifiedBy>
  <cp:lastPrinted>2009-06-12T19:31:47Z</cp:lastPrinted>
  <dcterms:created xsi:type="dcterms:W3CDTF">2005-04-13T18:45:53Z</dcterms:created>
  <dcterms:modified xsi:type="dcterms:W3CDTF">2009-06-12T19:33:48Z</dcterms:modified>
  <cp:category/>
  <cp:version/>
  <cp:contentType/>
  <cp:contentStatus/>
</cp:coreProperties>
</file>