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<sst xmlns="http://schemas.openxmlformats.org/spreadsheetml/2006/main" count="58" uniqueCount="55">
  <si>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SUMMARY OF SURFACE COATINGS LOG</t>
  </si>
  <si>
    <t>Gallons Used</t>
  </si>
  <si>
    <t>V.O.C. LB/GL</t>
  </si>
  <si>
    <t>Tons V.O.C.</t>
  </si>
  <si>
    <t>MWI Part No. and Coating Type</t>
  </si>
  <si>
    <t>Minus waste solvents</t>
  </si>
  <si>
    <t>MWI Part No. and Solvent Type</t>
  </si>
  <si>
    <t xml:space="preserve"> </t>
  </si>
  <si>
    <t>N07064N Intergard 345 Epoxy</t>
  </si>
  <si>
    <t>N07183 Activator FG-040</t>
  </si>
  <si>
    <t>N07190 Primer, dupont corlar 525-333</t>
  </si>
  <si>
    <t>N07195 Primer, dupont corlar 525-885</t>
  </si>
  <si>
    <t>N06900 Acetone</t>
  </si>
  <si>
    <t>N07076N Thinner T-1021</t>
  </si>
  <si>
    <t>N07077 Thinner T-1022-1</t>
  </si>
  <si>
    <t>N07080 Thinner Reducer T8805</t>
  </si>
  <si>
    <t>N07081 Thinner 68083</t>
  </si>
  <si>
    <t>N07082 Thinner Y32401</t>
  </si>
  <si>
    <t>N07085 Thinner Devoe T10</t>
  </si>
  <si>
    <t>N07086 Thinner Devoe T5</t>
  </si>
  <si>
    <t>N07088 Thinner BLP Tec #75-11</t>
  </si>
  <si>
    <t>N07090 Thinner Tnemec #4</t>
  </si>
  <si>
    <t>N07091 Thinner Tnemec #3</t>
  </si>
  <si>
    <t>N07092 Thinner Tnemec #2</t>
  </si>
  <si>
    <t>N07100 Thinner Paint Xylene</t>
  </si>
  <si>
    <t>N07120 Thinner Xylol</t>
  </si>
  <si>
    <t>N07122 Thinner Int N GTA 415/1</t>
  </si>
  <si>
    <t>N07126 Thinner Mopoxy 43EF117 (F159)</t>
  </si>
  <si>
    <t>N06800 Accelerator VHY691</t>
  </si>
  <si>
    <t>N07070 Tnemec 90-97 zinc (part A and B)</t>
  </si>
  <si>
    <t>N07073GR Tnemec 66 gray-33GR (part A and B)</t>
  </si>
  <si>
    <t>N07186 Activator VF-333</t>
  </si>
  <si>
    <t>Sub total of sovents for year 2008</t>
  </si>
  <si>
    <t>Total of sovents for year 2008</t>
  </si>
  <si>
    <t>Grand Total for year 2008</t>
  </si>
  <si>
    <t>N07200 primer, gray chromate delta 39H023009</t>
  </si>
  <si>
    <t xml:space="preserve">Total coatings for year 2008 </t>
  </si>
  <si>
    <t>VOC Emissions 2008</t>
  </si>
  <si>
    <t>N07038 Coal Tar Epoxy Tnemec 46H-413 (comp A&amp;B)</t>
  </si>
  <si>
    <t>N07040N Coal Tar Epoxy C-200 (comp A&amp;B)</t>
  </si>
  <si>
    <t>N07054GR-32 Tnemec N69 Grey-32 (comp A&amp;B)</t>
  </si>
  <si>
    <t>N07065 Tnemec 161-35 GRA Black (comp A&amp;B)</t>
  </si>
  <si>
    <t>N07066 Motar 47-BX-4 (comp A&amp;B)</t>
  </si>
  <si>
    <t>N07182 Activator endura end #180 (comp B)</t>
  </si>
  <si>
    <t>N07270 dupont imron orange 40-3618 (with VG-6005)</t>
  </si>
  <si>
    <t>N07276 dupont imron black 2.1 1333-67640 (with FG1333)</t>
  </si>
  <si>
    <t>N07277 dupont imron black 2.8 333-67640 (with VG6005)</t>
  </si>
  <si>
    <t>N07278 dupont imron black semigloss 43-1640 (with VG6005)</t>
  </si>
  <si>
    <t>N07290 dupont imron yellow 333-29006 (with VG6005)</t>
  </si>
  <si>
    <t>N07335 dupont imron blue-3727 43-3727 (with VG6005)</t>
  </si>
  <si>
    <t>N07335-2.1 dupont imron blue 2.1 1333-23665 (w/FG1333)</t>
  </si>
  <si>
    <t>N07375 primer endura end #170 (compA)</t>
  </si>
  <si>
    <t>N07400 primer zinc F-159 (comp A&amp;B)</t>
  </si>
  <si>
    <t>N07432 Devoe 233H-white (comp A&amp;B)</t>
  </si>
  <si>
    <t>N07433 Devoe 233H-mist grey (comp A&amp;B)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</si>
</sst>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;[Red]0.00"/>
    <numFmt numFmtId="166" formatCode="0.0000"/>
    <numFmt numFmtId="167" formatCode="0.0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/>
    </xf>
    <xf numFmtId="2" fontId="7" fillId="0" borderId="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6" fontId="7" fillId="0" borderId="5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/>
    </xf>
    <xf numFmtId="2" fontId="0" fillId="0" borderId="9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67" fontId="4" fillId="0" borderId="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165" fontId="4" fillId="0" borderId="1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34">
      <selection activeCell="D3" sqref="D3"/>
    </sheetView>
  </sheetViews>
  <sheetFormatPr defaultColWidth="9.140625" defaultRowHeight="19.5" customHeight="1"/>
  <cols>
    <col min="1" max="1" width="5.57421875" style="0" customWidth="1"/>
    <col min="2" max="2" width="50.7109375" style="0" customWidth="1"/>
    <col min="3" max="3" width="12.28125" style="0" customWidth="1"/>
    <col min="7" max="7" width="9.28125" style="0" customWidth="1"/>
    <col min="8" max="8" width="9.8515625" style="0" customWidth="1"/>
    <col min="9" max="9" width="9.57421875" style="0" bestFit="1" customWidth="1"/>
    <col min="10" max="10" width="9.28125" style="0" bestFit="1" customWidth="1"/>
  </cols>
  <sheetData>
    <row r="1" spans="2:5" ht="19.5" customHeight="1">
      <c r="B1" s="29" t="s">
        <v>0</v>
      </c>
      <c r="C1" s="30"/>
      <c r="D1" s="30"/>
      <c r="E1" s="30"/>
    </row>
    <row r="2" spans="2:5" ht="19.5" customHeight="1">
      <c r="B2" s="31" t="s">
        <v>37</v>
      </c>
      <c r="C2" s="30"/>
      <c r="D2" s="30"/>
      <c r="E2" s="30"/>
    </row>
    <row r="3" spans="1:5" ht="19.5" customHeight="1" thickBot="1">
      <c r="A3" s="1"/>
      <c r="B3" s="1"/>
      <c r="C3" s="1"/>
      <c r="D3" s="1"/>
      <c r="E3" s="1"/>
    </row>
    <row r="4" spans="1:5" s="4" customFormat="1" ht="39.75" customHeight="1" thickBot="1">
      <c r="A4" s="14"/>
      <c r="B4" s="2" t="s">
        <v>4</v>
      </c>
      <c r="C4" s="2" t="s">
        <v>1</v>
      </c>
      <c r="D4" s="2" t="s">
        <v>2</v>
      </c>
      <c r="E4" s="2" t="s">
        <v>3</v>
      </c>
    </row>
    <row r="5" spans="2:5" ht="19.5" customHeight="1">
      <c r="B5" s="18" t="s">
        <v>28</v>
      </c>
      <c r="C5">
        <v>0.25</v>
      </c>
      <c r="D5" s="19">
        <v>7.4</v>
      </c>
      <c r="E5" s="17">
        <f>D5*(1/2000)*C5</f>
        <v>0.000925</v>
      </c>
    </row>
    <row r="6" spans="2:5" ht="19.5" customHeight="1">
      <c r="B6" s="16" t="s">
        <v>38</v>
      </c>
      <c r="C6" s="15">
        <v>26</v>
      </c>
      <c r="D6" s="20">
        <v>1.91</v>
      </c>
      <c r="E6" s="17">
        <f aca="true" t="shared" si="0" ref="E6:E30">D6*(1/2000)*C6</f>
        <v>0.02483</v>
      </c>
    </row>
    <row r="7" spans="2:5" ht="19.5" customHeight="1">
      <c r="B7" s="16" t="s">
        <v>39</v>
      </c>
      <c r="C7" s="15">
        <v>130</v>
      </c>
      <c r="D7" s="20">
        <v>1.56</v>
      </c>
      <c r="E7" s="17">
        <f t="shared" si="0"/>
        <v>0.10140000000000002</v>
      </c>
    </row>
    <row r="8" spans="2:5" ht="19.5" customHeight="1">
      <c r="B8" s="16" t="s">
        <v>40</v>
      </c>
      <c r="C8" s="15">
        <v>30</v>
      </c>
      <c r="D8" s="20">
        <v>2.4</v>
      </c>
      <c r="E8" s="17">
        <f t="shared" si="0"/>
        <v>0.036</v>
      </c>
    </row>
    <row r="9" spans="2:5" ht="19.5" customHeight="1">
      <c r="B9" s="16" t="s">
        <v>8</v>
      </c>
      <c r="C9" s="15">
        <f>189+32</f>
        <v>221</v>
      </c>
      <c r="D9" s="20">
        <v>2.67</v>
      </c>
      <c r="E9" s="17">
        <f t="shared" si="0"/>
        <v>0.295035</v>
      </c>
    </row>
    <row r="10" spans="2:5" ht="19.5" customHeight="1">
      <c r="B10" s="16" t="s">
        <v>41</v>
      </c>
      <c r="C10" s="15">
        <v>287</v>
      </c>
      <c r="D10" s="20">
        <v>2.92</v>
      </c>
      <c r="E10" s="17">
        <f t="shared" si="0"/>
        <v>0.41902</v>
      </c>
    </row>
    <row r="11" spans="2:5" ht="19.5" customHeight="1">
      <c r="B11" s="16" t="s">
        <v>42</v>
      </c>
      <c r="C11" s="15">
        <v>70</v>
      </c>
      <c r="D11" s="20">
        <v>2.02</v>
      </c>
      <c r="E11" s="17">
        <f t="shared" si="0"/>
        <v>0.0707</v>
      </c>
    </row>
    <row r="12" spans="2:5" ht="19.5" customHeight="1">
      <c r="B12" s="16" t="s">
        <v>29</v>
      </c>
      <c r="C12" s="15">
        <v>78</v>
      </c>
      <c r="D12" s="20">
        <v>2.68</v>
      </c>
      <c r="E12" s="17">
        <f t="shared" si="0"/>
        <v>0.10452</v>
      </c>
    </row>
    <row r="13" spans="2:5" ht="19.5" customHeight="1">
      <c r="B13" s="16" t="s">
        <v>30</v>
      </c>
      <c r="C13" s="15">
        <v>30</v>
      </c>
      <c r="D13" s="20">
        <v>3.02</v>
      </c>
      <c r="E13" s="17">
        <f t="shared" si="0"/>
        <v>0.0453</v>
      </c>
    </row>
    <row r="14" spans="2:5" ht="19.5" customHeight="1">
      <c r="B14" s="16" t="s">
        <v>43</v>
      </c>
      <c r="C14" s="15">
        <v>1</v>
      </c>
      <c r="D14" s="20">
        <v>4.44</v>
      </c>
      <c r="E14" s="17">
        <f t="shared" si="0"/>
        <v>0.00222</v>
      </c>
    </row>
    <row r="15" spans="2:5" ht="19.5" customHeight="1">
      <c r="B15" s="16" t="s">
        <v>9</v>
      </c>
      <c r="C15" s="15">
        <v>20</v>
      </c>
      <c r="D15" s="20">
        <v>3.1</v>
      </c>
      <c r="E15" s="17">
        <f t="shared" si="0"/>
        <v>0.031000000000000003</v>
      </c>
    </row>
    <row r="16" spans="2:5" ht="19.5" customHeight="1">
      <c r="B16" s="16" t="s">
        <v>31</v>
      </c>
      <c r="C16" s="15">
        <v>22</v>
      </c>
      <c r="D16" s="20">
        <v>3.1</v>
      </c>
      <c r="E16" s="17">
        <f t="shared" si="0"/>
        <v>0.034100000000000005</v>
      </c>
    </row>
    <row r="17" spans="2:5" ht="19.5" customHeight="1">
      <c r="B17" s="16" t="s">
        <v>10</v>
      </c>
      <c r="C17" s="15">
        <v>20</v>
      </c>
      <c r="D17" s="20">
        <v>3.4</v>
      </c>
      <c r="E17" s="17">
        <f t="shared" si="0"/>
        <v>0.033999999999999996</v>
      </c>
    </row>
    <row r="18" spans="2:5" ht="19.5" customHeight="1">
      <c r="B18" s="16" t="s">
        <v>11</v>
      </c>
      <c r="C18" s="15">
        <v>36</v>
      </c>
      <c r="D18" s="20">
        <v>1.3</v>
      </c>
      <c r="E18" s="17">
        <f t="shared" si="0"/>
        <v>0.023400000000000004</v>
      </c>
    </row>
    <row r="19" spans="2:5" ht="19.5" customHeight="1">
      <c r="B19" s="16" t="s">
        <v>35</v>
      </c>
      <c r="C19" s="15">
        <v>5</v>
      </c>
      <c r="D19" s="20">
        <v>3.46</v>
      </c>
      <c r="E19" s="17">
        <f t="shared" si="0"/>
        <v>0.00865</v>
      </c>
    </row>
    <row r="20" spans="2:5" ht="19.5" customHeight="1">
      <c r="B20" s="16" t="s">
        <v>44</v>
      </c>
      <c r="C20" s="15">
        <v>3</v>
      </c>
      <c r="D20" s="20">
        <v>2.78</v>
      </c>
      <c r="E20" s="17">
        <f t="shared" si="0"/>
        <v>0.00417</v>
      </c>
    </row>
    <row r="21" spans="2:5" ht="19.5" customHeight="1">
      <c r="B21" s="16" t="s">
        <v>45</v>
      </c>
      <c r="C21" s="15">
        <v>2</v>
      </c>
      <c r="D21" s="20">
        <v>1.725</v>
      </c>
      <c r="E21" s="17">
        <f t="shared" si="0"/>
        <v>0.0017250000000000002</v>
      </c>
    </row>
    <row r="22" spans="2:5" ht="19.5" customHeight="1">
      <c r="B22" s="16" t="s">
        <v>46</v>
      </c>
      <c r="C22" s="15">
        <v>11</v>
      </c>
      <c r="D22" s="20">
        <v>2.7</v>
      </c>
      <c r="E22" s="17">
        <f t="shared" si="0"/>
        <v>0.01485</v>
      </c>
    </row>
    <row r="23" spans="2:5" ht="19.5" customHeight="1">
      <c r="B23" s="16" t="s">
        <v>47</v>
      </c>
      <c r="C23" s="15">
        <v>5</v>
      </c>
      <c r="D23" s="20">
        <v>3.06</v>
      </c>
      <c r="E23" s="17">
        <f t="shared" si="0"/>
        <v>0.0076500000000000005</v>
      </c>
    </row>
    <row r="24" spans="2:5" ht="19.5" customHeight="1">
      <c r="B24" s="25" t="s">
        <v>48</v>
      </c>
      <c r="C24" s="28">
        <v>63</v>
      </c>
      <c r="D24" s="26">
        <v>2.82</v>
      </c>
      <c r="E24" s="17">
        <f t="shared" si="0"/>
        <v>0.08883</v>
      </c>
    </row>
    <row r="25" spans="2:5" ht="19.5" customHeight="1">
      <c r="B25" s="25" t="s">
        <v>49</v>
      </c>
      <c r="C25" s="28">
        <v>17</v>
      </c>
      <c r="D25" s="26">
        <v>2.98</v>
      </c>
      <c r="E25" s="17">
        <f t="shared" si="0"/>
        <v>0.02533</v>
      </c>
    </row>
    <row r="26" spans="2:5" ht="19.5" customHeight="1">
      <c r="B26" s="25" t="s">
        <v>50</v>
      </c>
      <c r="C26" s="28">
        <v>13</v>
      </c>
      <c r="D26" s="26">
        <v>1.575</v>
      </c>
      <c r="E26" s="17">
        <f t="shared" si="0"/>
        <v>0.0102375</v>
      </c>
    </row>
    <row r="27" spans="2:5" ht="19.5" customHeight="1">
      <c r="B27" s="25" t="s">
        <v>51</v>
      </c>
      <c r="C27" s="28">
        <v>1</v>
      </c>
      <c r="D27" s="26">
        <v>2.96</v>
      </c>
      <c r="E27" s="17">
        <f t="shared" si="0"/>
        <v>0.00148</v>
      </c>
    </row>
    <row r="28" spans="2:5" ht="19.5" customHeight="1">
      <c r="B28" s="25" t="s">
        <v>52</v>
      </c>
      <c r="C28" s="28">
        <v>50</v>
      </c>
      <c r="D28" s="26">
        <v>2.48</v>
      </c>
      <c r="E28" s="17">
        <f t="shared" si="0"/>
        <v>0.062</v>
      </c>
    </row>
    <row r="29" spans="2:5" ht="19.5" customHeight="1">
      <c r="B29" s="25" t="s">
        <v>53</v>
      </c>
      <c r="C29" s="28">
        <v>210</v>
      </c>
      <c r="D29" s="26">
        <v>1.76</v>
      </c>
      <c r="E29" s="17">
        <f t="shared" si="0"/>
        <v>0.18480000000000002</v>
      </c>
    </row>
    <row r="30" spans="2:5" ht="19.5" customHeight="1" thickBot="1">
      <c r="B30" s="21" t="s">
        <v>54</v>
      </c>
      <c r="C30" s="28">
        <v>185</v>
      </c>
      <c r="D30" s="22">
        <v>1.76</v>
      </c>
      <c r="E30" s="17">
        <f t="shared" si="0"/>
        <v>0.1628</v>
      </c>
    </row>
    <row r="31" spans="2:10" ht="19.5" customHeight="1" thickBot="1">
      <c r="B31" s="5" t="s">
        <v>36</v>
      </c>
      <c r="C31" s="27">
        <f>SUM(C5:C30)</f>
        <v>1536.25</v>
      </c>
      <c r="D31" s="6"/>
      <c r="E31" s="7">
        <f>SUM(E5:E30)</f>
        <v>1.7949725</v>
      </c>
      <c r="F31" s="7"/>
      <c r="G31" s="24"/>
      <c r="H31" s="24"/>
      <c r="I31" s="7"/>
      <c r="J31" s="7"/>
    </row>
    <row r="34" ht="19.5" customHeight="1" thickBot="1"/>
    <row r="35" spans="1:5" ht="39" customHeight="1" thickBot="1">
      <c r="A35" s="14" t="s">
        <v>7</v>
      </c>
      <c r="B35" s="3" t="s">
        <v>6</v>
      </c>
      <c r="C35" s="2" t="s">
        <v>1</v>
      </c>
      <c r="D35" s="2" t="s">
        <v>2</v>
      </c>
      <c r="E35" s="2" t="s">
        <v>3</v>
      </c>
    </row>
    <row r="36" spans="2:5" ht="19.5" customHeight="1">
      <c r="B36" s="18" t="s">
        <v>12</v>
      </c>
      <c r="C36">
        <v>330</v>
      </c>
      <c r="D36" s="19">
        <v>0</v>
      </c>
      <c r="E36" s="17">
        <f>D36*(1/2000)*C36</f>
        <v>0</v>
      </c>
    </row>
    <row r="37" spans="2:5" ht="19.5" customHeight="1">
      <c r="B37" s="16" t="s">
        <v>13</v>
      </c>
      <c r="C37" s="15">
        <v>9</v>
      </c>
      <c r="D37" s="20">
        <v>0</v>
      </c>
      <c r="E37" s="17">
        <f aca="true" t="shared" si="1" ref="E37:E51">D37*(1/2000)*C37</f>
        <v>0</v>
      </c>
    </row>
    <row r="38" spans="2:5" ht="19.5" customHeight="1">
      <c r="B38" s="16" t="s">
        <v>14</v>
      </c>
      <c r="C38" s="15">
        <v>5</v>
      </c>
      <c r="D38" s="20">
        <v>0</v>
      </c>
      <c r="E38" s="17">
        <f t="shared" si="1"/>
        <v>0</v>
      </c>
    </row>
    <row r="39" spans="2:5" ht="19.5" customHeight="1">
      <c r="B39" s="16" t="s">
        <v>15</v>
      </c>
      <c r="C39" s="15">
        <v>30</v>
      </c>
      <c r="D39" s="20">
        <v>7.2</v>
      </c>
      <c r="E39" s="17">
        <f t="shared" si="1"/>
        <v>0.10800000000000001</v>
      </c>
    </row>
    <row r="40" spans="2:5" ht="19.5" customHeight="1">
      <c r="B40" s="16" t="s">
        <v>16</v>
      </c>
      <c r="C40" s="15">
        <v>3</v>
      </c>
      <c r="D40" s="20">
        <v>7.5</v>
      </c>
      <c r="E40" s="17">
        <f t="shared" si="1"/>
        <v>0.01125</v>
      </c>
    </row>
    <row r="41" spans="2:5" ht="19.5" customHeight="1">
      <c r="B41" s="16" t="s">
        <v>17</v>
      </c>
      <c r="C41" s="15">
        <v>12</v>
      </c>
      <c r="D41" s="20">
        <v>7.9</v>
      </c>
      <c r="E41" s="17">
        <f t="shared" si="1"/>
        <v>0.047400000000000005</v>
      </c>
    </row>
    <row r="42" spans="2:5" ht="19.5" customHeight="1">
      <c r="B42" s="16" t="s">
        <v>18</v>
      </c>
      <c r="C42" s="15">
        <v>49</v>
      </c>
      <c r="D42" s="20">
        <v>6.9</v>
      </c>
      <c r="E42" s="17">
        <f t="shared" si="1"/>
        <v>0.16905</v>
      </c>
    </row>
    <row r="43" spans="2:5" ht="19.5" customHeight="1">
      <c r="B43" s="16" t="s">
        <v>19</v>
      </c>
      <c r="C43" s="15">
        <v>56</v>
      </c>
      <c r="D43" s="20">
        <v>7.2</v>
      </c>
      <c r="E43" s="17">
        <f t="shared" si="1"/>
        <v>0.20160000000000003</v>
      </c>
    </row>
    <row r="44" spans="2:5" ht="19.5" customHeight="1">
      <c r="B44" s="16" t="s">
        <v>20</v>
      </c>
      <c r="C44" s="15">
        <v>34</v>
      </c>
      <c r="D44" s="20">
        <v>7.22</v>
      </c>
      <c r="E44" s="17">
        <f t="shared" si="1"/>
        <v>0.12274</v>
      </c>
    </row>
    <row r="45" spans="2:5" ht="19.5" customHeight="1">
      <c r="B45" s="16" t="s">
        <v>21</v>
      </c>
      <c r="C45" s="15">
        <v>107</v>
      </c>
      <c r="D45" s="20">
        <v>6.9</v>
      </c>
      <c r="E45" s="17">
        <f t="shared" si="1"/>
        <v>0.36915000000000003</v>
      </c>
    </row>
    <row r="46" spans="2:5" ht="19.5" customHeight="1">
      <c r="B46" s="16" t="s">
        <v>22</v>
      </c>
      <c r="C46" s="15">
        <v>3</v>
      </c>
      <c r="D46" s="20">
        <v>7.27</v>
      </c>
      <c r="E46" s="17">
        <f t="shared" si="1"/>
        <v>0.010905</v>
      </c>
    </row>
    <row r="47" spans="2:5" ht="19.5" customHeight="1">
      <c r="B47" s="16" t="s">
        <v>23</v>
      </c>
      <c r="C47" s="15">
        <v>22</v>
      </c>
      <c r="D47" s="20">
        <v>7.2</v>
      </c>
      <c r="E47" s="17">
        <f t="shared" si="1"/>
        <v>0.0792</v>
      </c>
    </row>
    <row r="48" spans="2:5" ht="19.5" customHeight="1">
      <c r="B48" s="16" t="s">
        <v>24</v>
      </c>
      <c r="C48" s="15">
        <v>10</v>
      </c>
      <c r="D48" s="20">
        <v>7.26</v>
      </c>
      <c r="E48" s="17">
        <f t="shared" si="1"/>
        <v>0.0363</v>
      </c>
    </row>
    <row r="49" spans="2:5" ht="19.5" customHeight="1">
      <c r="B49" s="16" t="s">
        <v>25</v>
      </c>
      <c r="C49" s="15">
        <v>29</v>
      </c>
      <c r="D49" s="20">
        <v>7.2</v>
      </c>
      <c r="E49" s="17">
        <f t="shared" si="1"/>
        <v>0.1044</v>
      </c>
    </row>
    <row r="50" spans="2:5" ht="19.5" customHeight="1">
      <c r="B50" s="16" t="s">
        <v>26</v>
      </c>
      <c r="C50" s="15">
        <v>71</v>
      </c>
      <c r="D50" s="20">
        <v>7.3</v>
      </c>
      <c r="E50" s="17">
        <f t="shared" si="1"/>
        <v>0.25915</v>
      </c>
    </row>
    <row r="51" spans="2:5" ht="19.5" customHeight="1" thickBot="1">
      <c r="B51" s="21" t="s">
        <v>27</v>
      </c>
      <c r="C51" s="23">
        <v>18</v>
      </c>
      <c r="D51" s="22">
        <v>7.04</v>
      </c>
      <c r="E51" s="17">
        <f t="shared" si="1"/>
        <v>0.06336</v>
      </c>
    </row>
    <row r="52" spans="2:5" ht="19.5" customHeight="1" thickBot="1">
      <c r="B52" s="5" t="s">
        <v>32</v>
      </c>
      <c r="C52" s="6">
        <f>SUM(C36:C51)</f>
        <v>788</v>
      </c>
      <c r="D52" s="8"/>
      <c r="E52" s="7">
        <f>SUM(E36:E51)</f>
        <v>1.582505</v>
      </c>
    </row>
    <row r="53" spans="2:5" ht="19.5" customHeight="1" thickBot="1">
      <c r="B53" s="9" t="s">
        <v>5</v>
      </c>
      <c r="C53" s="10">
        <v>165</v>
      </c>
      <c r="D53" s="11">
        <v>6</v>
      </c>
      <c r="E53" s="7">
        <f>(C53*D53/2000)</f>
        <v>0.495</v>
      </c>
    </row>
    <row r="54" spans="2:5" ht="19.5" customHeight="1" thickBot="1">
      <c r="B54" s="5" t="s">
        <v>33</v>
      </c>
      <c r="C54" s="8">
        <f>(C52-C53)</f>
        <v>623</v>
      </c>
      <c r="D54" s="8"/>
      <c r="E54" s="7">
        <f>(E52-E53)</f>
        <v>1.0875050000000002</v>
      </c>
    </row>
    <row r="55" spans="2:5" ht="19.5" customHeight="1" thickBot="1">
      <c r="B55" s="1"/>
      <c r="C55" s="1"/>
      <c r="D55" s="12"/>
      <c r="E55" s="13"/>
    </row>
    <row r="56" spans="2:5" ht="19.5" customHeight="1" thickBot="1">
      <c r="B56" s="5" t="s">
        <v>34</v>
      </c>
      <c r="C56" s="6">
        <f>(C31+C54)</f>
        <v>2159.25</v>
      </c>
      <c r="D56" s="5"/>
      <c r="E56" s="6">
        <f>(E31+E54)</f>
        <v>2.8824775000000002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1:E1"/>
    <mergeCell ref="B2:E2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Fox</dc:creator>
  <cp:keywords/>
  <dc:description/>
  <cp:lastModifiedBy> </cp:lastModifiedBy>
  <cp:lastPrinted>2009-01-21T19:32:05Z</cp:lastPrinted>
  <dcterms:created xsi:type="dcterms:W3CDTF">2006-01-24T23:20:03Z</dcterms:created>
  <dcterms:modified xsi:type="dcterms:W3CDTF">2009-01-30T17:05:51Z</dcterms:modified>
  <cp:category/>
  <cp:version/>
  <cp:contentType/>
  <cp:contentStatus/>
</cp:coreProperties>
</file>