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<sst xmlns="http://schemas.openxmlformats.org/spreadsheetml/2006/main" count="75" uniqueCount="27">
  <si>
    <t>November 2010</t>
  </si>
  <si>
    <t>January 2011</t>
  </si>
  <si>
    <t>February 2011</t>
  </si>
  <si>
    <t>March 2011</t>
  </si>
  <si>
    <t>April 2011</t>
  </si>
  <si>
    <t>May 2011</t>
  </si>
  <si>
    <t>June 2011</t>
  </si>
  <si>
    <t>August 2011</t>
  </si>
  <si>
    <t>September 2011</t>
  </si>
  <si>
    <t>October 2011</t>
  </si>
  <si>
    <t>November 2011</t>
  </si>
  <si>
    <t>December 2011</t>
  </si>
  <si>
    <t>January 2012</t>
  </si>
  <si>
    <t>Unleaded</t>
  </si>
  <si>
    <t>Premium</t>
  </si>
  <si>
    <t>Clear Diesel</t>
  </si>
  <si>
    <t>Dyed Diesel</t>
  </si>
  <si>
    <t>Total</t>
  </si>
  <si>
    <t>Rec 90</t>
  </si>
  <si>
    <t>Lee County Fuels</t>
  </si>
  <si>
    <t>Convenience Store</t>
  </si>
  <si>
    <t>December 2010</t>
  </si>
  <si>
    <t>July 2011</t>
  </si>
  <si>
    <t xml:space="preserve">  Total</t>
  </si>
  <si>
    <t>Bulk Plant</t>
  </si>
  <si>
    <t>Lee County Fuel</t>
  </si>
  <si>
    <t>rec 1/12/2012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</si>
</sst>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1" width="16.57421875" style="1" customWidth="1"/>
    <col min="2" max="2" width="2.28125" style="0" customWidth="1"/>
    <col min="3" max="3" width="15.8515625" style="0" customWidth="1"/>
    <col min="4" max="4" width="2.28125" style="0" customWidth="1"/>
    <col min="5" max="5" width="15.8515625" style="0" customWidth="1"/>
    <col min="6" max="6" width="2.28125" style="0" customWidth="1"/>
    <col min="7" max="7" width="16.28125" style="0" customWidth="1"/>
    <col min="8" max="8" width="2.28125" style="0" customWidth="1"/>
    <col min="9" max="9" width="15.8515625" style="0" customWidth="1"/>
    <col min="10" max="10" width="2.28125" style="0" customWidth="1"/>
    <col min="11" max="11" width="15.8515625" style="0" customWidth="1"/>
    <col min="12" max="12" width="2.28125" style="0" customWidth="1"/>
    <col min="13" max="13" width="16.140625" style="0" customWidth="1"/>
  </cols>
  <sheetData>
    <row r="1" ht="12.75">
      <c r="C1" s="14" t="s">
        <v>26</v>
      </c>
    </row>
    <row r="3" spans="3:13" ht="12.75">
      <c r="C3" s="4" t="s">
        <v>13</v>
      </c>
      <c r="D3" s="5"/>
      <c r="E3" s="4" t="s">
        <v>14</v>
      </c>
      <c r="F3" s="5"/>
      <c r="G3" s="4" t="s">
        <v>18</v>
      </c>
      <c r="H3" s="5"/>
      <c r="I3" s="4" t="s">
        <v>15</v>
      </c>
      <c r="J3" s="5"/>
      <c r="K3" s="4" t="s">
        <v>16</v>
      </c>
      <c r="L3" s="6"/>
      <c r="M3" s="4" t="s">
        <v>17</v>
      </c>
    </row>
    <row r="4" spans="3:11" ht="12.75">
      <c r="C4" s="3"/>
      <c r="D4" s="2"/>
      <c r="E4" s="3"/>
      <c r="F4" s="2"/>
      <c r="G4" s="2"/>
      <c r="H4" s="2"/>
      <c r="I4" s="3"/>
      <c r="J4" s="2"/>
      <c r="K4" s="3"/>
    </row>
    <row r="5" ht="12.75">
      <c r="A5" s="1" t="s">
        <v>0</v>
      </c>
    </row>
    <row r="6" spans="3:13" ht="12.75">
      <c r="C6" s="8">
        <v>53697</v>
      </c>
      <c r="D6" s="8"/>
      <c r="E6" s="8">
        <v>5085</v>
      </c>
      <c r="F6" s="8"/>
      <c r="G6" s="8">
        <v>12749</v>
      </c>
      <c r="H6" s="8"/>
      <c r="I6" s="8">
        <v>72691</v>
      </c>
      <c r="J6" s="8"/>
      <c r="K6" s="8">
        <v>200936</v>
      </c>
      <c r="L6" s="8"/>
      <c r="M6" s="8">
        <f>SUM(C6:K6)</f>
        <v>345158</v>
      </c>
    </row>
    <row r="7" spans="1:13" ht="12.75">
      <c r="A7" s="1" t="s">
        <v>19</v>
      </c>
      <c r="C7" s="8">
        <v>-7607</v>
      </c>
      <c r="D7" s="8"/>
      <c r="E7" s="8">
        <v>0</v>
      </c>
      <c r="F7" s="8"/>
      <c r="G7" s="8">
        <v>-7607</v>
      </c>
      <c r="H7" s="8"/>
      <c r="I7" s="8">
        <v>-11802</v>
      </c>
      <c r="J7" s="8"/>
      <c r="K7" s="8">
        <v>-7196</v>
      </c>
      <c r="L7" s="8"/>
      <c r="M7" s="8">
        <f>SUM(C7:K7)</f>
        <v>-34212</v>
      </c>
    </row>
    <row r="8" spans="1:13" ht="12.75">
      <c r="A8" s="1" t="s">
        <v>20</v>
      </c>
      <c r="C8" s="9">
        <v>-23985</v>
      </c>
      <c r="D8" s="8"/>
      <c r="E8" s="9">
        <v>-2686</v>
      </c>
      <c r="F8" s="8"/>
      <c r="G8" s="9">
        <v>0</v>
      </c>
      <c r="H8" s="8"/>
      <c r="I8" s="9">
        <v>-12564</v>
      </c>
      <c r="J8" s="8"/>
      <c r="K8" s="9">
        <v>0</v>
      </c>
      <c r="L8" s="8"/>
      <c r="M8" s="9">
        <f>SUM(C8:K8)</f>
        <v>-39235</v>
      </c>
    </row>
    <row r="9" spans="1:13" ht="12.75">
      <c r="A9" s="1" t="s">
        <v>23</v>
      </c>
      <c r="C9" s="8">
        <f>SUM(C6:C8)</f>
        <v>22105</v>
      </c>
      <c r="D9" s="8"/>
      <c r="E9" s="8">
        <f>SUM(E6:E8)</f>
        <v>2399</v>
      </c>
      <c r="F9" s="8"/>
      <c r="G9" s="8">
        <f>SUM(G6:G8)</f>
        <v>5142</v>
      </c>
      <c r="H9" s="8"/>
      <c r="I9" s="8">
        <f>SUM(I6:I8)</f>
        <v>48325</v>
      </c>
      <c r="J9" s="8"/>
      <c r="K9" s="8">
        <f>SUM(K6:K8)</f>
        <v>193740</v>
      </c>
      <c r="L9" s="8"/>
      <c r="M9" s="8">
        <f>SUM(C9:K9)</f>
        <v>271711</v>
      </c>
    </row>
    <row r="10" spans="3:13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1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3:13" ht="12.75">
      <c r="C12" s="8">
        <v>61195</v>
      </c>
      <c r="D12" s="8"/>
      <c r="E12" s="8">
        <v>6101</v>
      </c>
      <c r="F12" s="8"/>
      <c r="G12" s="8">
        <v>13235</v>
      </c>
      <c r="H12" s="8"/>
      <c r="I12" s="8">
        <v>74247</v>
      </c>
      <c r="J12" s="8"/>
      <c r="K12" s="8">
        <v>231515</v>
      </c>
      <c r="L12" s="8"/>
      <c r="M12" s="8">
        <f>SUM(C12:K12)</f>
        <v>386293</v>
      </c>
    </row>
    <row r="13" spans="1:13" ht="12.75">
      <c r="A13" s="1" t="s">
        <v>19</v>
      </c>
      <c r="C13" s="8">
        <v>-6940</v>
      </c>
      <c r="D13" s="8"/>
      <c r="E13" s="8">
        <v>0</v>
      </c>
      <c r="F13" s="8"/>
      <c r="G13" s="8">
        <v>-5304</v>
      </c>
      <c r="H13" s="8"/>
      <c r="I13" s="8">
        <v>-10560</v>
      </c>
      <c r="J13" s="8"/>
      <c r="K13" s="8">
        <v>-5401</v>
      </c>
      <c r="L13" s="8"/>
      <c r="M13" s="8">
        <f>SUM(C13:K13)</f>
        <v>-28205</v>
      </c>
    </row>
    <row r="14" spans="1:13" ht="12.75">
      <c r="A14" s="1" t="s">
        <v>20</v>
      </c>
      <c r="C14" s="9">
        <v>-27823</v>
      </c>
      <c r="D14" s="10"/>
      <c r="E14" s="9">
        <v>-3360</v>
      </c>
      <c r="F14" s="10"/>
      <c r="G14" s="9">
        <v>0</v>
      </c>
      <c r="H14" s="8"/>
      <c r="I14" s="9">
        <v>-14293</v>
      </c>
      <c r="J14" s="8"/>
      <c r="K14" s="9">
        <v>0</v>
      </c>
      <c r="L14" s="8"/>
      <c r="M14" s="9">
        <f>SUM(C14:K14)</f>
        <v>-45476</v>
      </c>
    </row>
    <row r="15" spans="1:13" ht="12.75">
      <c r="A15" s="1" t="s">
        <v>23</v>
      </c>
      <c r="C15" s="8">
        <f>SUM(C12:C14)</f>
        <v>26432</v>
      </c>
      <c r="D15" s="8"/>
      <c r="E15" s="8">
        <f>SUM(E12:E14)</f>
        <v>2741</v>
      </c>
      <c r="F15" s="8"/>
      <c r="G15" s="8">
        <f>SUM(G12:G14)</f>
        <v>7931</v>
      </c>
      <c r="H15" s="8"/>
      <c r="I15" s="8">
        <f>SUM(I12:I14)</f>
        <v>49394</v>
      </c>
      <c r="J15" s="8"/>
      <c r="K15" s="8">
        <f>SUM(K12:K14)</f>
        <v>226114</v>
      </c>
      <c r="L15" s="8"/>
      <c r="M15" s="8">
        <f>SUM(M12:M14)</f>
        <v>312612</v>
      </c>
    </row>
    <row r="16" spans="3:13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1" t="s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3:13" ht="12.75">
      <c r="C18" s="8">
        <v>58998</v>
      </c>
      <c r="D18" s="8"/>
      <c r="E18" s="8">
        <v>4495</v>
      </c>
      <c r="F18" s="8"/>
      <c r="G18" s="8">
        <v>11937</v>
      </c>
      <c r="H18" s="8"/>
      <c r="I18" s="8">
        <v>75343</v>
      </c>
      <c r="J18" s="8"/>
      <c r="K18" s="8">
        <v>154152</v>
      </c>
      <c r="L18" s="8"/>
      <c r="M18" s="8">
        <f>SUM(C18:K18)</f>
        <v>304925</v>
      </c>
    </row>
    <row r="19" spans="1:13" ht="12.75">
      <c r="A19" s="1" t="s">
        <v>19</v>
      </c>
      <c r="C19" s="8">
        <v>-10796</v>
      </c>
      <c r="D19" s="8"/>
      <c r="E19" s="8">
        <v>0</v>
      </c>
      <c r="F19" s="8"/>
      <c r="G19" s="8">
        <v>-6539</v>
      </c>
      <c r="H19" s="8"/>
      <c r="I19" s="8">
        <v>-11513</v>
      </c>
      <c r="J19" s="8"/>
      <c r="K19" s="8">
        <v>-3063</v>
      </c>
      <c r="L19" s="8"/>
      <c r="M19" s="8">
        <f>SUM(C19:K19)</f>
        <v>-31911</v>
      </c>
    </row>
    <row r="20" spans="1:13" ht="12.75">
      <c r="A20" s="1" t="s">
        <v>20</v>
      </c>
      <c r="C20" s="9">
        <v>-25125</v>
      </c>
      <c r="D20" s="8"/>
      <c r="E20" s="9">
        <v>-2847</v>
      </c>
      <c r="F20" s="8"/>
      <c r="G20" s="9">
        <v>0</v>
      </c>
      <c r="H20" s="8"/>
      <c r="I20" s="9">
        <v>-11917</v>
      </c>
      <c r="J20" s="8"/>
      <c r="K20" s="9">
        <v>0</v>
      </c>
      <c r="L20" s="8"/>
      <c r="M20" s="9">
        <f>SUM(C20:K20)</f>
        <v>-39889</v>
      </c>
    </row>
    <row r="21" spans="1:13" ht="12.75">
      <c r="A21" s="1" t="s">
        <v>23</v>
      </c>
      <c r="C21" s="8">
        <f>SUM(C18:C20)</f>
        <v>23077</v>
      </c>
      <c r="D21" s="8"/>
      <c r="E21" s="8">
        <f>SUM(E18:E20)</f>
        <v>1648</v>
      </c>
      <c r="F21" s="8"/>
      <c r="G21" s="8">
        <f>SUM(G18:G20)</f>
        <v>5398</v>
      </c>
      <c r="H21" s="8"/>
      <c r="I21" s="8">
        <f>SUM(I18:I20)</f>
        <v>51913</v>
      </c>
      <c r="J21" s="8"/>
      <c r="K21" s="8">
        <f>SUM(K18:K20)</f>
        <v>151089</v>
      </c>
      <c r="L21" s="8"/>
      <c r="M21" s="8">
        <f>SUM(M18:M20)</f>
        <v>233125</v>
      </c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1" t="s">
        <v>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ht="12.75">
      <c r="C24" s="8">
        <v>62244</v>
      </c>
      <c r="D24" s="8"/>
      <c r="E24" s="8">
        <v>5639</v>
      </c>
      <c r="F24" s="8"/>
      <c r="G24" s="8">
        <v>18631</v>
      </c>
      <c r="H24" s="8"/>
      <c r="I24" s="8">
        <v>69054</v>
      </c>
      <c r="J24" s="8"/>
      <c r="K24" s="8">
        <v>173678</v>
      </c>
      <c r="L24" s="8"/>
      <c r="M24" s="8">
        <f>SUM(C24:K24)</f>
        <v>329246</v>
      </c>
    </row>
    <row r="25" spans="1:13" ht="12.75">
      <c r="A25" s="1" t="s">
        <v>19</v>
      </c>
      <c r="C25" s="8">
        <v>-7810</v>
      </c>
      <c r="D25" s="8"/>
      <c r="E25" s="8">
        <v>0</v>
      </c>
      <c r="F25" s="8"/>
      <c r="G25" s="8">
        <v>-10691</v>
      </c>
      <c r="H25" s="8"/>
      <c r="I25" s="8">
        <v>-9087</v>
      </c>
      <c r="J25" s="8"/>
      <c r="K25" s="8">
        <v>-4937</v>
      </c>
      <c r="L25" s="8"/>
      <c r="M25" s="8">
        <f>SUM(C25:K25)</f>
        <v>-32525</v>
      </c>
    </row>
    <row r="26" spans="1:13" ht="12.75">
      <c r="A26" s="1" t="s">
        <v>20</v>
      </c>
      <c r="C26" s="9">
        <v>-27588</v>
      </c>
      <c r="D26" s="8"/>
      <c r="E26" s="9">
        <v>-2818</v>
      </c>
      <c r="F26" s="8"/>
      <c r="G26" s="9">
        <v>0</v>
      </c>
      <c r="H26" s="8"/>
      <c r="I26" s="9">
        <v>-8758</v>
      </c>
      <c r="J26" s="8"/>
      <c r="K26" s="9">
        <v>0</v>
      </c>
      <c r="L26" s="8"/>
      <c r="M26" s="9">
        <f>SUM(C26:K26)</f>
        <v>-39164</v>
      </c>
    </row>
    <row r="27" spans="1:13" ht="12.75">
      <c r="A27" s="1" t="s">
        <v>23</v>
      </c>
      <c r="C27" s="8">
        <f>SUM(C24:C26)</f>
        <v>26846</v>
      </c>
      <c r="D27" s="8"/>
      <c r="E27" s="8">
        <f>SUM(E24:E26)</f>
        <v>2821</v>
      </c>
      <c r="F27" s="8"/>
      <c r="G27" s="8">
        <f>SUM(G24:G26)</f>
        <v>7940</v>
      </c>
      <c r="H27" s="8"/>
      <c r="I27" s="8">
        <f>SUM(I24:I26)</f>
        <v>51209</v>
      </c>
      <c r="J27" s="8"/>
      <c r="K27" s="8">
        <f>SUM(K24:K26)</f>
        <v>168741</v>
      </c>
      <c r="L27" s="8"/>
      <c r="M27" s="8">
        <f>SUM(M24:M26)</f>
        <v>257557</v>
      </c>
    </row>
    <row r="28" spans="3:13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1" t="s">
        <v>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ht="12.75">
      <c r="C30" s="8">
        <v>73022</v>
      </c>
      <c r="D30" s="8"/>
      <c r="E30" s="8">
        <v>5982</v>
      </c>
      <c r="F30" s="8"/>
      <c r="G30" s="8">
        <v>39067</v>
      </c>
      <c r="H30" s="8"/>
      <c r="I30" s="8">
        <v>82538</v>
      </c>
      <c r="J30" s="8"/>
      <c r="K30" s="8">
        <v>188158</v>
      </c>
      <c r="L30" s="8"/>
      <c r="M30" s="8">
        <f>SUM(C30:K30)</f>
        <v>388767</v>
      </c>
    </row>
    <row r="31" spans="1:13" ht="12.75">
      <c r="A31" s="1" t="s">
        <v>19</v>
      </c>
      <c r="C31" s="8">
        <v>-8806</v>
      </c>
      <c r="D31" s="8"/>
      <c r="E31" s="8">
        <v>0</v>
      </c>
      <c r="F31" s="8"/>
      <c r="G31" s="8">
        <v>-12762</v>
      </c>
      <c r="H31" s="8"/>
      <c r="I31" s="8">
        <v>-11200</v>
      </c>
      <c r="J31" s="8"/>
      <c r="K31" s="8">
        <v>-7331</v>
      </c>
      <c r="L31" s="8"/>
      <c r="M31" s="8">
        <f>SUM(C31:K31)</f>
        <v>-40099</v>
      </c>
    </row>
    <row r="32" spans="1:13" ht="12.75">
      <c r="A32" s="1" t="s">
        <v>20</v>
      </c>
      <c r="C32" s="9">
        <v>-30766</v>
      </c>
      <c r="D32" s="8"/>
      <c r="E32" s="9">
        <v>-2797</v>
      </c>
      <c r="F32" s="8"/>
      <c r="G32" s="9">
        <v>0</v>
      </c>
      <c r="H32" s="8"/>
      <c r="I32" s="9">
        <v>-8006</v>
      </c>
      <c r="J32" s="8"/>
      <c r="K32" s="9">
        <v>0</v>
      </c>
      <c r="L32" s="8"/>
      <c r="M32" s="9">
        <f>SUM(C32:K32)</f>
        <v>-41569</v>
      </c>
    </row>
    <row r="33" spans="1:13" ht="12.75">
      <c r="A33" s="1" t="s">
        <v>23</v>
      </c>
      <c r="C33" s="8">
        <f>SUM(C30:C32)</f>
        <v>33450</v>
      </c>
      <c r="D33" s="8"/>
      <c r="E33" s="8">
        <f>SUM(E30:E32)</f>
        <v>3185</v>
      </c>
      <c r="F33" s="8"/>
      <c r="G33" s="8">
        <f>SUM(G30:G32)</f>
        <v>26305</v>
      </c>
      <c r="H33" s="8"/>
      <c r="I33" s="8">
        <f>SUM(I30:I32)</f>
        <v>63332</v>
      </c>
      <c r="J33" s="8"/>
      <c r="K33" s="8">
        <f>SUM(K30:K32)</f>
        <v>180827</v>
      </c>
      <c r="L33" s="8"/>
      <c r="M33" s="8">
        <f>SUM(M30:M32)</f>
        <v>307099</v>
      </c>
    </row>
    <row r="34" spans="3:13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1" t="s">
        <v>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ht="12.75">
      <c r="C36" s="8">
        <v>70558</v>
      </c>
      <c r="D36" s="8"/>
      <c r="E36" s="8">
        <v>4455</v>
      </c>
      <c r="F36" s="8"/>
      <c r="G36" s="8">
        <v>48086</v>
      </c>
      <c r="H36" s="8"/>
      <c r="I36" s="8">
        <v>81509</v>
      </c>
      <c r="J36" s="8"/>
      <c r="K36" s="8">
        <v>233450</v>
      </c>
      <c r="L36" s="8"/>
      <c r="M36" s="8">
        <f>SUM(C36:K36)</f>
        <v>438058</v>
      </c>
    </row>
    <row r="37" spans="1:13" ht="12.75">
      <c r="A37" s="1" t="s">
        <v>19</v>
      </c>
      <c r="C37" s="8">
        <v>-8431</v>
      </c>
      <c r="D37" s="8"/>
      <c r="E37" s="8">
        <v>0</v>
      </c>
      <c r="F37" s="8"/>
      <c r="G37" s="8">
        <v>-24888</v>
      </c>
      <c r="H37" s="8"/>
      <c r="I37" s="8">
        <v>-11553</v>
      </c>
      <c r="J37" s="8"/>
      <c r="K37" s="8">
        <v>-9032</v>
      </c>
      <c r="L37" s="8"/>
      <c r="M37" s="8">
        <f>SUM(C37:K37)</f>
        <v>-53904</v>
      </c>
    </row>
    <row r="38" spans="1:13" ht="12.75">
      <c r="A38" s="1" t="s">
        <v>20</v>
      </c>
      <c r="C38" s="9">
        <v>-26897</v>
      </c>
      <c r="D38" s="8"/>
      <c r="E38" s="9">
        <v>-2730</v>
      </c>
      <c r="F38" s="8"/>
      <c r="G38" s="9">
        <v>0</v>
      </c>
      <c r="H38" s="8"/>
      <c r="I38" s="9">
        <v>-5365</v>
      </c>
      <c r="J38" s="8"/>
      <c r="K38" s="9">
        <v>0</v>
      </c>
      <c r="L38" s="8"/>
      <c r="M38" s="9">
        <f>SUM(C38:K38)</f>
        <v>-34992</v>
      </c>
    </row>
    <row r="39" spans="1:13" ht="12.75">
      <c r="A39" s="1" t="s">
        <v>23</v>
      </c>
      <c r="C39" s="8">
        <f>SUM(C36:C38)</f>
        <v>35230</v>
      </c>
      <c r="D39" s="8"/>
      <c r="E39" s="8">
        <f>SUM(E36:E38)</f>
        <v>1725</v>
      </c>
      <c r="F39" s="8"/>
      <c r="G39" s="8">
        <f>SUM(G36:G38)</f>
        <v>23198</v>
      </c>
      <c r="H39" s="8"/>
      <c r="I39" s="8">
        <f>SUM(I36:I38)</f>
        <v>64591</v>
      </c>
      <c r="J39" s="8"/>
      <c r="K39" s="8">
        <f>SUM(K36:K38)</f>
        <v>224418</v>
      </c>
      <c r="L39" s="8"/>
      <c r="M39" s="8">
        <f>SUM(M36:M38)</f>
        <v>349162</v>
      </c>
    </row>
    <row r="40" spans="3:13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>
      <c r="A41" s="1" t="s">
        <v>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3:13" ht="12.75">
      <c r="C42" s="8">
        <v>67154</v>
      </c>
      <c r="D42" s="8"/>
      <c r="E42" s="8">
        <v>3958</v>
      </c>
      <c r="F42" s="8"/>
      <c r="G42" s="8">
        <v>27620</v>
      </c>
      <c r="H42" s="8"/>
      <c r="I42" s="8">
        <v>89567</v>
      </c>
      <c r="J42" s="8"/>
      <c r="K42" s="8">
        <v>195766</v>
      </c>
      <c r="L42" s="8"/>
      <c r="M42" s="8">
        <f>SUM(C42:K42)</f>
        <v>384065</v>
      </c>
    </row>
    <row r="43" spans="1:13" ht="12.75">
      <c r="A43" s="1" t="s">
        <v>19</v>
      </c>
      <c r="C43" s="8">
        <v>-10080</v>
      </c>
      <c r="D43" s="8"/>
      <c r="E43" s="8">
        <v>0</v>
      </c>
      <c r="F43" s="8"/>
      <c r="G43" s="8">
        <v>-7501</v>
      </c>
      <c r="H43" s="8"/>
      <c r="I43" s="8">
        <v>-13004</v>
      </c>
      <c r="J43" s="8"/>
      <c r="K43" s="8">
        <v>-7706</v>
      </c>
      <c r="L43" s="8"/>
      <c r="M43" s="8">
        <f>SUM(C43:K43)</f>
        <v>-38291</v>
      </c>
    </row>
    <row r="44" spans="1:13" ht="12.75">
      <c r="A44" s="1" t="s">
        <v>20</v>
      </c>
      <c r="C44" s="9">
        <v>-22503</v>
      </c>
      <c r="D44" s="8"/>
      <c r="E44" s="9">
        <v>-2728</v>
      </c>
      <c r="F44" s="8"/>
      <c r="G44" s="9">
        <v>0</v>
      </c>
      <c r="H44" s="8"/>
      <c r="I44" s="9">
        <v>-5949</v>
      </c>
      <c r="J44" s="8"/>
      <c r="K44" s="9">
        <v>0</v>
      </c>
      <c r="L44" s="8"/>
      <c r="M44" s="9">
        <f>SUM(C44:K44)</f>
        <v>-31180</v>
      </c>
    </row>
    <row r="45" spans="1:13" ht="12.75">
      <c r="A45" s="1" t="s">
        <v>23</v>
      </c>
      <c r="C45" s="8">
        <f>SUM(C42:C44)</f>
        <v>34571</v>
      </c>
      <c r="D45" s="8"/>
      <c r="E45" s="8">
        <f>SUM(E42:E44)</f>
        <v>1230</v>
      </c>
      <c r="F45" s="8"/>
      <c r="G45" s="8">
        <f>SUM(G42:G44)</f>
        <v>20119</v>
      </c>
      <c r="H45" s="8"/>
      <c r="I45" s="8">
        <f>SUM(I42:I44)</f>
        <v>70614</v>
      </c>
      <c r="J45" s="8"/>
      <c r="K45" s="8">
        <f>SUM(K42:K44)</f>
        <v>188060</v>
      </c>
      <c r="L45" s="8"/>
      <c r="M45" s="8">
        <f>SUM(M42:M44)</f>
        <v>314594</v>
      </c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3:13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1" t="s">
        <v>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3:13" ht="12.75">
      <c r="C49" s="8">
        <v>65146</v>
      </c>
      <c r="D49" s="8"/>
      <c r="E49" s="8">
        <v>4208</v>
      </c>
      <c r="F49" s="8"/>
      <c r="G49" s="8">
        <v>26679</v>
      </c>
      <c r="H49" s="8"/>
      <c r="I49" s="8">
        <v>83866</v>
      </c>
      <c r="J49" s="8"/>
      <c r="K49" s="8">
        <v>224269</v>
      </c>
      <c r="L49" s="8"/>
      <c r="M49" s="8">
        <f>SUM(C49:K49)</f>
        <v>404168</v>
      </c>
    </row>
    <row r="50" spans="1:13" ht="12.75">
      <c r="A50" s="1" t="s">
        <v>19</v>
      </c>
      <c r="C50" s="8">
        <v>-9796</v>
      </c>
      <c r="D50" s="8"/>
      <c r="E50" s="8">
        <v>0</v>
      </c>
      <c r="F50" s="8"/>
      <c r="G50" s="8">
        <v>-7893</v>
      </c>
      <c r="H50" s="8"/>
      <c r="I50" s="8">
        <v>-12041</v>
      </c>
      <c r="J50" s="8"/>
      <c r="K50" s="8">
        <v>-9285</v>
      </c>
      <c r="L50" s="8"/>
      <c r="M50" s="8">
        <f>SUM(C50:K50)</f>
        <v>-39015</v>
      </c>
    </row>
    <row r="51" spans="1:13" ht="12.75">
      <c r="A51" s="1" t="s">
        <v>20</v>
      </c>
      <c r="C51" s="9">
        <v>-20694</v>
      </c>
      <c r="D51" s="8"/>
      <c r="E51" s="9">
        <v>-2288</v>
      </c>
      <c r="F51" s="8"/>
      <c r="G51" s="9">
        <v>0</v>
      </c>
      <c r="H51" s="8"/>
      <c r="I51" s="9">
        <v>-5094</v>
      </c>
      <c r="J51" s="8"/>
      <c r="K51" s="9">
        <v>0</v>
      </c>
      <c r="L51" s="8"/>
      <c r="M51" s="9">
        <f>SUM(C51:K51)</f>
        <v>-28076</v>
      </c>
    </row>
    <row r="52" spans="1:13" ht="12.75">
      <c r="A52" s="1" t="s">
        <v>23</v>
      </c>
      <c r="C52" s="8">
        <f>SUM(C49:C51)</f>
        <v>34656</v>
      </c>
      <c r="D52" s="8"/>
      <c r="E52" s="8">
        <f>SUM(E49:E51)</f>
        <v>1920</v>
      </c>
      <c r="F52" s="8"/>
      <c r="G52" s="8">
        <f>SUM(G49:G51)</f>
        <v>18786</v>
      </c>
      <c r="H52" s="8"/>
      <c r="I52" s="8">
        <f>SUM(I49:I51)</f>
        <v>66731</v>
      </c>
      <c r="J52" s="8"/>
      <c r="K52" s="8">
        <f>SUM(K49:K51)</f>
        <v>214984</v>
      </c>
      <c r="L52" s="8"/>
      <c r="M52" s="8">
        <f>SUM(M49:M51)</f>
        <v>337077</v>
      </c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" t="s">
        <v>22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ht="12.75">
      <c r="C56" s="8">
        <v>61733</v>
      </c>
      <c r="D56" s="8"/>
      <c r="E56" s="8">
        <v>4413</v>
      </c>
      <c r="F56" s="8"/>
      <c r="G56" s="8">
        <v>35411</v>
      </c>
      <c r="H56" s="8"/>
      <c r="I56" s="8">
        <v>84865</v>
      </c>
      <c r="J56" s="8"/>
      <c r="K56" s="8">
        <v>261295</v>
      </c>
      <c r="L56" s="8"/>
      <c r="M56" s="8">
        <f>SUM(C56:K56)</f>
        <v>447717</v>
      </c>
    </row>
    <row r="57" spans="1:13" ht="12.75">
      <c r="A57" s="1" t="s">
        <v>19</v>
      </c>
      <c r="C57" s="8">
        <v>-9845</v>
      </c>
      <c r="D57" s="8"/>
      <c r="E57" s="8">
        <v>0</v>
      </c>
      <c r="F57" s="8"/>
      <c r="G57" s="8">
        <v>-8910</v>
      </c>
      <c r="H57" s="8"/>
      <c r="I57" s="8">
        <v>-12178</v>
      </c>
      <c r="J57" s="8"/>
      <c r="K57" s="8">
        <v>-8415</v>
      </c>
      <c r="L57" s="8"/>
      <c r="M57" s="8">
        <f>SUM(C57:K57)</f>
        <v>-39348</v>
      </c>
    </row>
    <row r="58" spans="1:13" ht="12.75">
      <c r="A58" s="1" t="s">
        <v>20</v>
      </c>
      <c r="C58" s="9">
        <v>-21595</v>
      </c>
      <c r="D58" s="8"/>
      <c r="E58" s="9">
        <v>-2635</v>
      </c>
      <c r="F58" s="8"/>
      <c r="G58" s="9">
        <v>0</v>
      </c>
      <c r="H58" s="8"/>
      <c r="I58" s="9">
        <v>-4613</v>
      </c>
      <c r="J58" s="8"/>
      <c r="K58" s="9">
        <v>0</v>
      </c>
      <c r="L58" s="8"/>
      <c r="M58" s="9">
        <f>SUM(C58:K58)</f>
        <v>-28843</v>
      </c>
    </row>
    <row r="59" spans="1:13" ht="12.75">
      <c r="A59" s="1" t="s">
        <v>23</v>
      </c>
      <c r="C59" s="8">
        <f>SUM(C56:C58)</f>
        <v>30293</v>
      </c>
      <c r="D59" s="8"/>
      <c r="E59" s="8">
        <f>SUM(E56:E58)</f>
        <v>1778</v>
      </c>
      <c r="F59" s="8"/>
      <c r="G59" s="8">
        <f>SUM(G56:G58)</f>
        <v>26501</v>
      </c>
      <c r="H59" s="8"/>
      <c r="I59" s="8">
        <f>SUM(I56:I58)</f>
        <v>68074</v>
      </c>
      <c r="J59" s="8"/>
      <c r="K59" s="8">
        <f>SUM(K56:K58)</f>
        <v>252880</v>
      </c>
      <c r="L59" s="8"/>
      <c r="M59" s="8">
        <f>SUM(M56:M58)</f>
        <v>379526</v>
      </c>
    </row>
    <row r="60" spans="3:13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1" t="s">
        <v>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3:13" ht="12.75">
      <c r="C63" s="8">
        <v>72789</v>
      </c>
      <c r="D63" s="8"/>
      <c r="E63" s="8">
        <v>3858</v>
      </c>
      <c r="F63" s="8"/>
      <c r="G63" s="8">
        <v>35853</v>
      </c>
      <c r="H63" s="8"/>
      <c r="I63" s="8">
        <v>103400</v>
      </c>
      <c r="J63" s="8"/>
      <c r="K63" s="8">
        <v>342419</v>
      </c>
      <c r="L63" s="8"/>
      <c r="M63" s="8">
        <f>SUM(C63:K63)</f>
        <v>558319</v>
      </c>
    </row>
    <row r="64" spans="1:13" ht="12.75">
      <c r="A64" s="1" t="s">
        <v>19</v>
      </c>
      <c r="C64" s="8">
        <v>-10375</v>
      </c>
      <c r="D64" s="8"/>
      <c r="E64" s="8">
        <v>0</v>
      </c>
      <c r="F64" s="8"/>
      <c r="G64" s="8">
        <v>-15631</v>
      </c>
      <c r="H64" s="8"/>
      <c r="I64" s="8">
        <v>-11985</v>
      </c>
      <c r="J64" s="8"/>
      <c r="K64" s="8">
        <v>-9259</v>
      </c>
      <c r="L64" s="8"/>
      <c r="M64" s="8">
        <f>SUM(C64:K64)</f>
        <v>-47250</v>
      </c>
    </row>
    <row r="65" spans="1:13" ht="12.75">
      <c r="A65" s="1" t="s">
        <v>20</v>
      </c>
      <c r="C65" s="9">
        <v>-21727</v>
      </c>
      <c r="D65" s="8"/>
      <c r="E65" s="9">
        <v>-2322</v>
      </c>
      <c r="F65" s="8"/>
      <c r="G65" s="9">
        <v>0</v>
      </c>
      <c r="H65" s="8"/>
      <c r="I65" s="9">
        <v>-5474</v>
      </c>
      <c r="J65" s="8"/>
      <c r="K65" s="9">
        <v>0</v>
      </c>
      <c r="L65" s="8"/>
      <c r="M65" s="9">
        <f>SUM(C65:K65)</f>
        <v>-29523</v>
      </c>
    </row>
    <row r="66" spans="1:13" ht="12.75">
      <c r="A66" s="1" t="s">
        <v>23</v>
      </c>
      <c r="C66" s="8">
        <f>SUM(C63:C65)</f>
        <v>40687</v>
      </c>
      <c r="D66" s="8"/>
      <c r="E66" s="8">
        <f>SUM(E63:E65)</f>
        <v>1536</v>
      </c>
      <c r="F66" s="8"/>
      <c r="G66" s="8">
        <f>SUM(G63:G65)</f>
        <v>20222</v>
      </c>
      <c r="H66" s="8"/>
      <c r="I66" s="8">
        <f>SUM(I63:I65)</f>
        <v>85941</v>
      </c>
      <c r="J66" s="8"/>
      <c r="K66" s="8">
        <f>SUM(K63:K65)</f>
        <v>333160</v>
      </c>
      <c r="L66" s="8"/>
      <c r="M66" s="8">
        <f>SUM(M63:M65)</f>
        <v>481546</v>
      </c>
    </row>
    <row r="67" spans="3:13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3:13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1" t="s">
        <v>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3:13" ht="12.75">
      <c r="C70" s="8">
        <v>61502</v>
      </c>
      <c r="D70" s="8"/>
      <c r="E70" s="8">
        <v>3281</v>
      </c>
      <c r="F70" s="8"/>
      <c r="G70" s="8">
        <v>26279</v>
      </c>
      <c r="H70" s="8"/>
      <c r="I70" s="8">
        <v>95586</v>
      </c>
      <c r="J70" s="8"/>
      <c r="K70" s="8">
        <v>293134</v>
      </c>
      <c r="L70" s="8"/>
      <c r="M70" s="8">
        <f>SUM(C70:K70)</f>
        <v>479782</v>
      </c>
    </row>
    <row r="71" spans="1:13" ht="12.75">
      <c r="A71" s="1" t="s">
        <v>19</v>
      </c>
      <c r="C71" s="8">
        <v>-11380</v>
      </c>
      <c r="D71" s="8"/>
      <c r="E71" s="8">
        <v>0</v>
      </c>
      <c r="F71" s="8"/>
      <c r="G71" s="8">
        <v>-5805</v>
      </c>
      <c r="H71" s="8"/>
      <c r="I71" s="8">
        <v>-11085</v>
      </c>
      <c r="J71" s="8"/>
      <c r="K71" s="8">
        <v>-12201</v>
      </c>
      <c r="L71" s="8"/>
      <c r="M71" s="8">
        <f>SUM(C71:K71)</f>
        <v>-40471</v>
      </c>
    </row>
    <row r="72" spans="1:13" ht="12.75">
      <c r="A72" s="1" t="s">
        <v>20</v>
      </c>
      <c r="C72" s="9">
        <v>-20038</v>
      </c>
      <c r="D72" s="8"/>
      <c r="E72" s="9">
        <v>-2382</v>
      </c>
      <c r="F72" s="8"/>
      <c r="G72" s="9">
        <v>0</v>
      </c>
      <c r="H72" s="8"/>
      <c r="I72" s="9">
        <v>-5855</v>
      </c>
      <c r="J72" s="8"/>
      <c r="K72" s="9">
        <v>0</v>
      </c>
      <c r="L72" s="8"/>
      <c r="M72" s="9">
        <f>SUM(C72:K72)</f>
        <v>-28275</v>
      </c>
    </row>
    <row r="73" spans="1:13" ht="12.75">
      <c r="A73" s="1" t="s">
        <v>23</v>
      </c>
      <c r="C73" s="8">
        <f>SUM(C70:C72)</f>
        <v>30084</v>
      </c>
      <c r="D73" s="8"/>
      <c r="E73" s="8">
        <f>SUM(E70:E72)</f>
        <v>899</v>
      </c>
      <c r="F73" s="8"/>
      <c r="G73" s="8">
        <f>SUM(G70:G72)</f>
        <v>20474</v>
      </c>
      <c r="H73" s="8"/>
      <c r="I73" s="8">
        <f>SUM(I70:I72)</f>
        <v>78646</v>
      </c>
      <c r="J73" s="8"/>
      <c r="K73" s="8">
        <f>SUM(K70:K72)</f>
        <v>280933</v>
      </c>
      <c r="L73" s="8"/>
      <c r="M73" s="8">
        <f>SUM(M70:M72)</f>
        <v>411036</v>
      </c>
    </row>
    <row r="74" spans="3:13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1" t="s">
        <v>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3:13" ht="12.75">
      <c r="C76" s="8">
        <v>66012</v>
      </c>
      <c r="D76" s="8"/>
      <c r="E76" s="8">
        <v>4288</v>
      </c>
      <c r="F76" s="8"/>
      <c r="G76" s="8">
        <v>28012</v>
      </c>
      <c r="H76" s="8"/>
      <c r="I76" s="8">
        <v>103448</v>
      </c>
      <c r="J76" s="8"/>
      <c r="K76" s="8">
        <v>331300</v>
      </c>
      <c r="L76" s="8"/>
      <c r="M76" s="8">
        <f>SUM(C76:K76)</f>
        <v>533060</v>
      </c>
    </row>
    <row r="77" spans="1:13" ht="12.75">
      <c r="A77" s="1" t="s">
        <v>19</v>
      </c>
      <c r="C77" s="8">
        <v>-8734</v>
      </c>
      <c r="D77" s="8"/>
      <c r="E77" s="8">
        <v>0</v>
      </c>
      <c r="F77" s="8"/>
      <c r="G77" s="8">
        <v>-12271</v>
      </c>
      <c r="H77" s="8"/>
      <c r="I77" s="8">
        <v>-11988</v>
      </c>
      <c r="J77" s="8"/>
      <c r="K77" s="8">
        <v>-8603</v>
      </c>
      <c r="L77" s="8"/>
      <c r="M77" s="8">
        <f>SUM(C77:K77)</f>
        <v>-41596</v>
      </c>
    </row>
    <row r="78" spans="1:13" ht="12.75">
      <c r="A78" s="1" t="s">
        <v>20</v>
      </c>
      <c r="C78" s="9">
        <v>-22265</v>
      </c>
      <c r="D78" s="8"/>
      <c r="E78" s="9">
        <v>-2446</v>
      </c>
      <c r="F78" s="8"/>
      <c r="G78" s="9">
        <v>0</v>
      </c>
      <c r="H78" s="8"/>
      <c r="I78" s="9">
        <v>-5825</v>
      </c>
      <c r="J78" s="8"/>
      <c r="K78" s="9"/>
      <c r="L78" s="8"/>
      <c r="M78" s="9">
        <f>SUM(C78:K78)</f>
        <v>-30536</v>
      </c>
    </row>
    <row r="79" spans="1:13" ht="12.75">
      <c r="A79" s="1" t="s">
        <v>23</v>
      </c>
      <c r="C79" s="8">
        <f>SUM(C76:C78)</f>
        <v>35013</v>
      </c>
      <c r="D79" s="8"/>
      <c r="E79" s="8">
        <f>SUM(E76:E78)</f>
        <v>1842</v>
      </c>
      <c r="F79" s="8"/>
      <c r="G79" s="8">
        <f>SUM(G76:G78)</f>
        <v>15741</v>
      </c>
      <c r="H79" s="8"/>
      <c r="I79" s="8">
        <f>SUM(I76:I78)</f>
        <v>85635</v>
      </c>
      <c r="J79" s="8"/>
      <c r="K79" s="8">
        <f>SUM(K76:K78)</f>
        <v>322697</v>
      </c>
      <c r="L79" s="8"/>
      <c r="M79" s="8">
        <f>SUM(M76:M78)</f>
        <v>460928</v>
      </c>
    </row>
    <row r="80" spans="3:13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1" t="s">
        <v>10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ht="12.75">
      <c r="C82" s="8">
        <v>62914</v>
      </c>
      <c r="D82" s="8"/>
      <c r="E82" s="8">
        <v>4231</v>
      </c>
      <c r="F82" s="8"/>
      <c r="G82" s="8">
        <v>28182</v>
      </c>
      <c r="H82" s="8"/>
      <c r="I82" s="8">
        <v>101990</v>
      </c>
      <c r="J82" s="8"/>
      <c r="K82" s="8">
        <v>331422</v>
      </c>
      <c r="L82" s="8"/>
      <c r="M82" s="8">
        <f>SUM(C82:K82)</f>
        <v>528739</v>
      </c>
    </row>
    <row r="83" spans="1:13" ht="12.75">
      <c r="A83" s="1" t="s">
        <v>19</v>
      </c>
      <c r="C83" s="8">
        <v>-8773</v>
      </c>
      <c r="D83" s="8"/>
      <c r="E83" s="8">
        <v>0</v>
      </c>
      <c r="F83" s="8"/>
      <c r="G83" s="8">
        <v>-13596</v>
      </c>
      <c r="H83" s="8"/>
      <c r="I83" s="8">
        <v>-10361</v>
      </c>
      <c r="J83" s="8"/>
      <c r="K83" s="8">
        <v>-7540</v>
      </c>
      <c r="L83" s="8"/>
      <c r="M83" s="8">
        <f>SUM(C83:K83)</f>
        <v>-40270</v>
      </c>
    </row>
    <row r="84" spans="1:13" ht="12.75">
      <c r="A84" s="1" t="s">
        <v>20</v>
      </c>
      <c r="C84" s="9">
        <v>-21524</v>
      </c>
      <c r="D84" s="8"/>
      <c r="E84" s="9">
        <v>-2365</v>
      </c>
      <c r="F84" s="8"/>
      <c r="G84" s="9">
        <v>0</v>
      </c>
      <c r="H84" s="8"/>
      <c r="I84" s="9">
        <v>5602</v>
      </c>
      <c r="J84" s="8"/>
      <c r="K84" s="9">
        <v>0</v>
      </c>
      <c r="L84" s="8"/>
      <c r="M84" s="9">
        <f>SUM(C84:K84)</f>
        <v>-18287</v>
      </c>
    </row>
    <row r="85" spans="1:13" ht="12.75">
      <c r="A85" s="1" t="s">
        <v>23</v>
      </c>
      <c r="C85" s="8">
        <f>SUM(C82:C84)</f>
        <v>32617</v>
      </c>
      <c r="D85" s="8"/>
      <c r="E85" s="8">
        <f>SUM(E82:E84)</f>
        <v>1866</v>
      </c>
      <c r="F85" s="8"/>
      <c r="G85" s="8">
        <f>SUM(G82:G84)</f>
        <v>14586</v>
      </c>
      <c r="H85" s="8"/>
      <c r="I85" s="8">
        <f>SUM(I82:I84)</f>
        <v>97231</v>
      </c>
      <c r="J85" s="8"/>
      <c r="K85" s="8">
        <f>SUM(K82:K84)</f>
        <v>323882</v>
      </c>
      <c r="L85" s="8"/>
      <c r="M85" s="8">
        <f>SUM(M82:M84)</f>
        <v>470182</v>
      </c>
    </row>
    <row r="86" spans="3:13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2.75">
      <c r="A87" s="1" t="s">
        <v>11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3" ht="12.75">
      <c r="C88" s="8">
        <v>63992</v>
      </c>
      <c r="D88" s="8"/>
      <c r="E88" s="8">
        <v>4098</v>
      </c>
      <c r="F88" s="8"/>
      <c r="G88" s="8">
        <v>35132</v>
      </c>
      <c r="H88" s="8"/>
      <c r="I88" s="8">
        <v>117800</v>
      </c>
      <c r="J88" s="8"/>
      <c r="K88" s="8">
        <v>324322</v>
      </c>
      <c r="L88" s="8"/>
      <c r="M88" s="8">
        <f>SUM(C88:K88)</f>
        <v>545344</v>
      </c>
    </row>
    <row r="89" spans="1:13" ht="12.75">
      <c r="A89" s="1" t="s">
        <v>19</v>
      </c>
      <c r="C89" s="8">
        <v>-7976</v>
      </c>
      <c r="D89" s="8"/>
      <c r="E89" s="8">
        <v>0</v>
      </c>
      <c r="F89" s="8"/>
      <c r="G89" s="8">
        <v>-15839</v>
      </c>
      <c r="H89" s="8"/>
      <c r="I89" s="8">
        <v>-8541</v>
      </c>
      <c r="J89" s="8"/>
      <c r="K89" s="8">
        <v>-8727</v>
      </c>
      <c r="L89" s="8"/>
      <c r="M89" s="8">
        <f>SUM(C89:K89)</f>
        <v>-41083</v>
      </c>
    </row>
    <row r="90" spans="1:13" ht="12.75">
      <c r="A90" s="1" t="s">
        <v>20</v>
      </c>
      <c r="C90" s="9">
        <v>-23969</v>
      </c>
      <c r="D90" s="8"/>
      <c r="E90" s="9">
        <v>-2628</v>
      </c>
      <c r="F90" s="8"/>
      <c r="G90" s="9">
        <v>0</v>
      </c>
      <c r="H90" s="8"/>
      <c r="I90" s="9">
        <v>-5752</v>
      </c>
      <c r="J90" s="8"/>
      <c r="K90" s="9">
        <v>0</v>
      </c>
      <c r="L90" s="8"/>
      <c r="M90" s="9">
        <f>SUM(C90:K90)</f>
        <v>-32349</v>
      </c>
    </row>
    <row r="91" spans="3:13" ht="12.75">
      <c r="C91" s="8">
        <f>SUM(C88:C90)</f>
        <v>32047</v>
      </c>
      <c r="D91" s="8"/>
      <c r="E91" s="8">
        <f>SUM(E88:E90)</f>
        <v>1470</v>
      </c>
      <c r="F91" s="8"/>
      <c r="G91" s="8">
        <f>SUM(G88:G90)</f>
        <v>19293</v>
      </c>
      <c r="H91" s="8"/>
      <c r="I91" s="8">
        <f>SUM(I88:I90)</f>
        <v>103507</v>
      </c>
      <c r="J91" s="8"/>
      <c r="K91" s="8">
        <f>SUM(K88:K90)</f>
        <v>315595</v>
      </c>
      <c r="L91" s="8"/>
      <c r="M91" s="8">
        <f>SUM(M88:M90)</f>
        <v>471912</v>
      </c>
    </row>
    <row r="92" spans="3:13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3:13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2.75">
      <c r="A94" s="1" t="s">
        <v>12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3:13" ht="12.75">
      <c r="C95" s="8">
        <v>23448</v>
      </c>
      <c r="D95" s="8"/>
      <c r="E95" s="8">
        <v>858</v>
      </c>
      <c r="F95" s="8"/>
      <c r="G95" s="8">
        <v>8317</v>
      </c>
      <c r="H95" s="8"/>
      <c r="I95" s="8">
        <v>55225</v>
      </c>
      <c r="J95" s="8"/>
      <c r="K95" s="8">
        <v>121036</v>
      </c>
      <c r="L95" s="8"/>
      <c r="M95" s="8">
        <f>SUM(C95:K95)</f>
        <v>208884</v>
      </c>
    </row>
    <row r="96" spans="1:13" ht="12.75">
      <c r="A96" s="1" t="s">
        <v>19</v>
      </c>
      <c r="C96" s="8">
        <v>-4325</v>
      </c>
      <c r="D96" s="8"/>
      <c r="E96" s="8">
        <v>0</v>
      </c>
      <c r="F96" s="8"/>
      <c r="G96" s="8">
        <v>-2700</v>
      </c>
      <c r="H96" s="8"/>
      <c r="I96" s="8">
        <v>-4175</v>
      </c>
      <c r="J96" s="8"/>
      <c r="K96" s="8">
        <v>-3408</v>
      </c>
      <c r="L96" s="8"/>
      <c r="M96" s="8">
        <f>SUM(C96:K96)</f>
        <v>-14608</v>
      </c>
    </row>
    <row r="97" spans="1:13" ht="12.75">
      <c r="A97" s="1" t="s">
        <v>20</v>
      </c>
      <c r="C97" s="9">
        <v>-8339</v>
      </c>
      <c r="D97" s="8"/>
      <c r="E97" s="9">
        <v>-858</v>
      </c>
      <c r="F97" s="8"/>
      <c r="G97" s="9">
        <v>0</v>
      </c>
      <c r="H97" s="8"/>
      <c r="I97" s="9">
        <v>-2414</v>
      </c>
      <c r="J97" s="8"/>
      <c r="K97" s="9">
        <v>0</v>
      </c>
      <c r="L97" s="8"/>
      <c r="M97" s="9">
        <f>SUM(C97:K97)</f>
        <v>-11611</v>
      </c>
    </row>
    <row r="98" spans="3:13" ht="12.75">
      <c r="C98" s="8">
        <f>SUM(C95:C97)</f>
        <v>10784</v>
      </c>
      <c r="D98" s="8"/>
      <c r="E98" s="8">
        <f>SUM(E95:E97)</f>
        <v>0</v>
      </c>
      <c r="F98" s="8"/>
      <c r="G98" s="8">
        <f>SUM(G95:G97)</f>
        <v>5617</v>
      </c>
      <c r="H98" s="8"/>
      <c r="I98" s="8">
        <f>SUM(I95:I97)</f>
        <v>48636</v>
      </c>
      <c r="J98" s="8"/>
      <c r="K98" s="8">
        <f>SUM(K95:K97)</f>
        <v>117628</v>
      </c>
      <c r="L98" s="8"/>
      <c r="M98" s="8">
        <f>SUM(M95:M97)</f>
        <v>182665</v>
      </c>
    </row>
    <row r="99" spans="3:13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2" spans="3:13" ht="12.75">
      <c r="C102" s="4" t="s">
        <v>13</v>
      </c>
      <c r="D102" s="5"/>
      <c r="E102" s="4" t="s">
        <v>14</v>
      </c>
      <c r="F102" s="5"/>
      <c r="G102" s="4" t="s">
        <v>18</v>
      </c>
      <c r="H102" s="5"/>
      <c r="I102" s="4" t="s">
        <v>15</v>
      </c>
      <c r="J102" s="5"/>
      <c r="K102" s="4" t="s">
        <v>16</v>
      </c>
      <c r="L102" s="6"/>
      <c r="M102" s="4" t="s">
        <v>17</v>
      </c>
    </row>
    <row r="104" spans="1:13" ht="12.75">
      <c r="A104" s="1" t="s">
        <v>17</v>
      </c>
      <c r="C104" s="11">
        <f>C6+C12+C18+C24+C30+C36+C42+C49+C56+C63+C70+C76+C82+C88+C95</f>
        <v>924404</v>
      </c>
      <c r="E104" s="11">
        <f>E6+E12+E18+E24+E30+E36+E42+E49+E56+E63+E70+E76+E82+E88+E95</f>
        <v>64950</v>
      </c>
      <c r="G104" s="11">
        <f>G6+G12+G18+G24+G30+G36+G42+G49+G56+G63+G70+G76+G82+G88+G95</f>
        <v>395190</v>
      </c>
      <c r="I104" s="11">
        <f>I6+I12+I18+I24+I30+I36+I42+I49+I56+I63+I70+I76+I82+I88+I95</f>
        <v>1291129</v>
      </c>
      <c r="K104" s="11">
        <f>K6+K12+K18+K24+K30+K36+K42+K49+K56+K63+K70+K76+K82+K88+K95</f>
        <v>3606852</v>
      </c>
      <c r="M104" s="11">
        <f>M6+M12+M18+M24+M30+M36+M42+M49+M56+M63+M70+M76+M82+M88+M95</f>
        <v>6282525</v>
      </c>
    </row>
    <row r="106" spans="1:13" ht="12.75">
      <c r="A106" s="1" t="s">
        <v>25</v>
      </c>
      <c r="C106" s="11">
        <f>-(C7+C13+C19+C31+C37+C43+C50+C57+C64+C71+C77+C83+C89+C96)</f>
        <v>123864</v>
      </c>
      <c r="E106" s="11">
        <f>-(E7+E13+E19+E31+E37+E43+E50+E57+E64+E71+E77+E83+E89+E96)</f>
        <v>0</v>
      </c>
      <c r="G106" s="11">
        <f>-(G7+G13+G19+G31+G37+G43+G50+G57+G64+G71+G77+G83+G89+G96)</f>
        <v>147246</v>
      </c>
      <c r="I106" s="11">
        <f>-(I7+I13+I19+I31+I37+I43+I50+I57+I64+I71+I77+I83+I89+I96)</f>
        <v>151986</v>
      </c>
      <c r="K106" s="11">
        <f>-(K7+K13+K19+K31+K37+K43+K50+K57+K64+K71+K77+K83+K89+K96)</f>
        <v>107167</v>
      </c>
      <c r="M106" s="11">
        <f>-(M7+M13+M19+M31+M37+M43+M50+M57+M64+M71+M77+M83+M89+M96)</f>
        <v>530263</v>
      </c>
    </row>
    <row r="108" spans="1:13" ht="12.75">
      <c r="A108" s="1" t="s">
        <v>20</v>
      </c>
      <c r="C108" s="12">
        <f>-(C8+C14+C20+C26+C32++C44+C38+C51+C58+C65+C72+C78+C84+C90+C97)</f>
        <v>344838</v>
      </c>
      <c r="E108" s="12">
        <f>-(E8+E14+E20+E26+E32++E44+E38+E51+E58+E65+E72+E78+E84+E90+E97)</f>
        <v>37890</v>
      </c>
      <c r="G108" s="12">
        <f>-(G8+G14+G20+G26+G32++G44+G38+G51+G58+G65+G72+G78+G84+G90+G97)</f>
        <v>0</v>
      </c>
      <c r="I108" s="12">
        <f>-(I8+I14+I20+I26+I32++I44+I38+I51+I58+I65+I72+I78+I84+I90+I97)</f>
        <v>96277</v>
      </c>
      <c r="K108" s="12">
        <f>-(K8+K14+K20+K26+K32++K44+K38+K51+K58+K65+K72+K78+K84+K90+K97)</f>
        <v>0</v>
      </c>
      <c r="M108" s="12">
        <f>-(M8+M14+M20+M26+M32++M44+M38+M51+M58+M65+M72+M78+M84+M90+M97)</f>
        <v>479005</v>
      </c>
    </row>
    <row r="110" spans="1:13" ht="13.5" thickBot="1">
      <c r="A110" s="1" t="s">
        <v>24</v>
      </c>
      <c r="C110" s="13">
        <f>C104-C106-C108</f>
        <v>455702</v>
      </c>
      <c r="E110" s="13">
        <f>E104-E106-E108</f>
        <v>27060</v>
      </c>
      <c r="G110" s="13">
        <f>G104-G106-G108</f>
        <v>247944</v>
      </c>
      <c r="I110" s="13">
        <f>I104-I106-I108</f>
        <v>1042866</v>
      </c>
      <c r="K110" s="13">
        <f>K104-K106-K108</f>
        <v>3499685</v>
      </c>
      <c r="M110" s="13">
        <f>M104-M106-M108</f>
        <v>5273257</v>
      </c>
    </row>
    <row r="111" ht="13.5" thickTop="1"/>
  </sheetData>
  <sheetProtection/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Palmdale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rreskin</dc:creator>
  <cp:keywords/>
  <dc:description/>
  <cp:lastModifiedBy>Comer_l</cp:lastModifiedBy>
  <cp:lastPrinted>2012-01-12T20:47:47Z</cp:lastPrinted>
  <dcterms:created xsi:type="dcterms:W3CDTF">2012-01-12T17:53:53Z</dcterms:created>
  <dcterms:modified xsi:type="dcterms:W3CDTF">2012-01-13T17:48:35Z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-951496121</vt:i4>
  </property>
  <property fmtid="{D5CDD505-2E9C-101B-9397-08002B2CF9AE}" pid="3" name="_EmailSubject">
    <vt:lpwstr>Fort Myers Gallons</vt:lpwstr>
  </property>
  <property fmtid="{D5CDD505-2E9C-101B-9397-08002B2CF9AE}" pid="4" name="_AuthorEmail">
    <vt:lpwstr>rreskin@palmdaleoil.com</vt:lpwstr>
  </property>
  <property fmtid="{D5CDD505-2E9C-101B-9397-08002B2CF9AE}" pid="5" name="_AuthorEmailDisplayName">
    <vt:lpwstr>Robert Reskin</vt:lpwstr>
  </property>
  <property fmtid="{D5CDD505-2E9C-101B-9397-08002B2CF9AE}" pid="6" name="_ReviewingToolsShownOnce">
    <vt:lpwstr/>
  </property>
</Properties>
</file>